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 activeTab="3"/>
  </bookViews>
  <sheets>
    <sheet name="１部" sheetId="17" r:id="rId1"/>
    <sheet name="２部" sheetId="18" r:id="rId2"/>
    <sheet name="３部" sheetId="19" r:id="rId3"/>
    <sheet name="４部" sheetId="20" r:id="rId4"/>
    <sheet name="8チーム様式" sheetId="5" r:id="rId5"/>
    <sheet name="9チーム様式" sheetId="6" r:id="rId6"/>
  </sheets>
  <calcPr calcId="125725"/>
</workbook>
</file>

<file path=xl/calcChain.xml><?xml version="1.0" encoding="utf-8"?>
<calcChain xmlns="http://schemas.openxmlformats.org/spreadsheetml/2006/main">
  <c r="AI28" i="20"/>
  <c r="AG28"/>
  <c r="AD28"/>
  <c r="AB28"/>
  <c r="Y28"/>
  <c r="W28"/>
  <c r="T28"/>
  <c r="R28"/>
  <c r="O28"/>
  <c r="M28"/>
  <c r="J28"/>
  <c r="H28"/>
  <c r="AV27" s="1"/>
  <c r="E28"/>
  <c r="C28"/>
  <c r="AP27"/>
  <c r="AI27"/>
  <c r="AG27"/>
  <c r="AD27"/>
  <c r="AB27"/>
  <c r="Y27"/>
  <c r="W27"/>
  <c r="T27"/>
  <c r="R27"/>
  <c r="O27"/>
  <c r="M27"/>
  <c r="J27"/>
  <c r="H27"/>
  <c r="AS27" s="1"/>
  <c r="E27"/>
  <c r="C27"/>
  <c r="AG26"/>
  <c r="AQ27" s="1"/>
  <c r="AD25"/>
  <c r="AB25"/>
  <c r="Y25"/>
  <c r="W25"/>
  <c r="T25"/>
  <c r="R25"/>
  <c r="O25"/>
  <c r="M25"/>
  <c r="J25"/>
  <c r="H25"/>
  <c r="E25"/>
  <c r="AX24" s="1"/>
  <c r="AY24" s="1"/>
  <c r="C25"/>
  <c r="AV24" s="1"/>
  <c r="AQ24"/>
  <c r="AP24"/>
  <c r="AR24" s="1"/>
  <c r="AD24"/>
  <c r="AB24"/>
  <c r="Y24"/>
  <c r="W24"/>
  <c r="T24"/>
  <c r="R24"/>
  <c r="O24"/>
  <c r="M24"/>
  <c r="J24"/>
  <c r="H24"/>
  <c r="E24"/>
  <c r="AU24" s="1"/>
  <c r="C24"/>
  <c r="AS24" s="1"/>
  <c r="Y22"/>
  <c r="AX21" s="1"/>
  <c r="W22"/>
  <c r="T22"/>
  <c r="R22"/>
  <c r="O22"/>
  <c r="M22"/>
  <c r="J22"/>
  <c r="H22"/>
  <c r="E22"/>
  <c r="C22"/>
  <c r="AU21"/>
  <c r="AQ21"/>
  <c r="AP21"/>
  <c r="Y21"/>
  <c r="W21"/>
  <c r="T21"/>
  <c r="R21"/>
  <c r="O21"/>
  <c r="M21"/>
  <c r="J21"/>
  <c r="H21"/>
  <c r="E21"/>
  <c r="C21"/>
  <c r="T19"/>
  <c r="R19"/>
  <c r="O19"/>
  <c r="M19"/>
  <c r="AV18" s="1"/>
  <c r="J19"/>
  <c r="H19"/>
  <c r="E19"/>
  <c r="AX18" s="1"/>
  <c r="C19"/>
  <c r="AQ18"/>
  <c r="AP18"/>
  <c r="AR18" s="1"/>
  <c r="T18"/>
  <c r="R18"/>
  <c r="O18"/>
  <c r="M18"/>
  <c r="AS18" s="1"/>
  <c r="J18"/>
  <c r="H18"/>
  <c r="E18"/>
  <c r="AU18" s="1"/>
  <c r="C18"/>
  <c r="O16"/>
  <c r="M16"/>
  <c r="J16"/>
  <c r="H16"/>
  <c r="E16"/>
  <c r="C16"/>
  <c r="AX15"/>
  <c r="AU15"/>
  <c r="AQ15"/>
  <c r="AP15"/>
  <c r="AR15" s="1"/>
  <c r="O15"/>
  <c r="M15"/>
  <c r="J15"/>
  <c r="H15"/>
  <c r="E15"/>
  <c r="C15"/>
  <c r="J13"/>
  <c r="H13"/>
  <c r="E13"/>
  <c r="AX12" s="1"/>
  <c r="C13"/>
  <c r="AV12" s="1"/>
  <c r="AQ12"/>
  <c r="AP12"/>
  <c r="AR12" s="1"/>
  <c r="J12"/>
  <c r="H12"/>
  <c r="E12"/>
  <c r="AU12" s="1"/>
  <c r="C12"/>
  <c r="AS12" s="1"/>
  <c r="E10"/>
  <c r="C10"/>
  <c r="AV9" s="1"/>
  <c r="AX9"/>
  <c r="AU9"/>
  <c r="AQ9"/>
  <c r="AP9"/>
  <c r="AR9" s="1"/>
  <c r="E9"/>
  <c r="C9"/>
  <c r="AS9" s="1"/>
  <c r="AU10" s="1"/>
  <c r="AX6"/>
  <c r="AY6" s="1"/>
  <c r="AV6"/>
  <c r="AU6"/>
  <c r="AS6"/>
  <c r="AQ6"/>
  <c r="AP6"/>
  <c r="AI28" i="19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AV24" s="1"/>
  <c r="O25"/>
  <c r="M25"/>
  <c r="J25"/>
  <c r="H25"/>
  <c r="E25"/>
  <c r="C25"/>
  <c r="AQ24"/>
  <c r="AP24"/>
  <c r="AR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AU18" s="1"/>
  <c r="C18"/>
  <c r="O16"/>
  <c r="M16"/>
  <c r="J16"/>
  <c r="H16"/>
  <c r="E16"/>
  <c r="AX15" s="1"/>
  <c r="C16"/>
  <c r="AQ15"/>
  <c r="AP15"/>
  <c r="AR15" s="1"/>
  <c r="O15"/>
  <c r="M15"/>
  <c r="J15"/>
  <c r="H15"/>
  <c r="E15"/>
  <c r="C15"/>
  <c r="J13"/>
  <c r="H13"/>
  <c r="E13"/>
  <c r="AX12" s="1"/>
  <c r="C13"/>
  <c r="AV12"/>
  <c r="AQ12"/>
  <c r="AP12"/>
  <c r="J12"/>
  <c r="H12"/>
  <c r="E12"/>
  <c r="AU12" s="1"/>
  <c r="C12"/>
  <c r="AS12" s="1"/>
  <c r="E10"/>
  <c r="C10"/>
  <c r="AV9" s="1"/>
  <c r="AX9"/>
  <c r="AU9"/>
  <c r="AQ9"/>
  <c r="AP9"/>
  <c r="E9"/>
  <c r="C9"/>
  <c r="AS9" s="1"/>
  <c r="AU10" s="1"/>
  <c r="AX6"/>
  <c r="AV6"/>
  <c r="AU6"/>
  <c r="AS6"/>
  <c r="AQ6"/>
  <c r="AP6"/>
  <c r="AR6" s="1"/>
  <c r="AI28" i="18"/>
  <c r="AG28"/>
  <c r="AD28"/>
  <c r="AB28"/>
  <c r="Y28"/>
  <c r="W28"/>
  <c r="T28"/>
  <c r="R28"/>
  <c r="O28"/>
  <c r="M28"/>
  <c r="J28"/>
  <c r="H28"/>
  <c r="E28"/>
  <c r="C28"/>
  <c r="AV27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R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AR21" s="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AR18" s="1"/>
  <c r="T18"/>
  <c r="R18"/>
  <c r="O18"/>
  <c r="M18"/>
  <c r="J18"/>
  <c r="H18"/>
  <c r="E18"/>
  <c r="C18"/>
  <c r="O16"/>
  <c r="M16"/>
  <c r="J16"/>
  <c r="H16"/>
  <c r="E16"/>
  <c r="AX15" s="1"/>
  <c r="C16"/>
  <c r="AV15" s="1"/>
  <c r="AQ15"/>
  <c r="AP15"/>
  <c r="O15"/>
  <c r="M15"/>
  <c r="J15"/>
  <c r="H15"/>
  <c r="E15"/>
  <c r="AU15" s="1"/>
  <c r="C15"/>
  <c r="AS15" s="1"/>
  <c r="J13"/>
  <c r="H13"/>
  <c r="E13"/>
  <c r="AX12" s="1"/>
  <c r="AY12" s="1"/>
  <c r="C13"/>
  <c r="AV12"/>
  <c r="AS12"/>
  <c r="AQ12"/>
  <c r="AP12"/>
  <c r="AR12" s="1"/>
  <c r="J12"/>
  <c r="H12"/>
  <c r="E12"/>
  <c r="AU12" s="1"/>
  <c r="C12"/>
  <c r="E10"/>
  <c r="C10"/>
  <c r="AV9" s="1"/>
  <c r="AX9"/>
  <c r="AU9"/>
  <c r="AQ9"/>
  <c r="AP9"/>
  <c r="E9"/>
  <c r="C9"/>
  <c r="AS9" s="1"/>
  <c r="AU10" s="1"/>
  <c r="AX6"/>
  <c r="AV6"/>
  <c r="AU6"/>
  <c r="AS6"/>
  <c r="AQ6"/>
  <c r="AP6"/>
  <c r="AI28" i="17"/>
  <c r="AG28"/>
  <c r="AD28"/>
  <c r="AB28"/>
  <c r="Y28"/>
  <c r="W28"/>
  <c r="T28"/>
  <c r="R28"/>
  <c r="O28"/>
  <c r="M28"/>
  <c r="J28"/>
  <c r="H28"/>
  <c r="AV27" s="1"/>
  <c r="E28"/>
  <c r="C28"/>
  <c r="AX27"/>
  <c r="AY27" s="1"/>
  <c r="AP27"/>
  <c r="AR27" s="1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V24" s="1"/>
  <c r="AQ24"/>
  <c r="AP24"/>
  <c r="AR24" s="1"/>
  <c r="AD24"/>
  <c r="AB24"/>
  <c r="Y24"/>
  <c r="W24"/>
  <c r="T24"/>
  <c r="R24"/>
  <c r="O24"/>
  <c r="M24"/>
  <c r="J24"/>
  <c r="H24"/>
  <c r="E24"/>
  <c r="AU24" s="1"/>
  <c r="C24"/>
  <c r="AS24" s="1"/>
  <c r="Y22"/>
  <c r="W22"/>
  <c r="T22"/>
  <c r="R22"/>
  <c r="AV21" s="1"/>
  <c r="O22"/>
  <c r="M22"/>
  <c r="J22"/>
  <c r="H22"/>
  <c r="E22"/>
  <c r="C22"/>
  <c r="AQ21"/>
  <c r="AP21"/>
  <c r="Y21"/>
  <c r="W21"/>
  <c r="T21"/>
  <c r="R21"/>
  <c r="AS21" s="1"/>
  <c r="O21"/>
  <c r="M21"/>
  <c r="J21"/>
  <c r="H21"/>
  <c r="E21"/>
  <c r="C21"/>
  <c r="T19"/>
  <c r="R19"/>
  <c r="O19"/>
  <c r="M19"/>
  <c r="J19"/>
  <c r="H19"/>
  <c r="E19"/>
  <c r="C19"/>
  <c r="AV18" s="1"/>
  <c r="AX18"/>
  <c r="AQ18"/>
  <c r="AP18"/>
  <c r="T18"/>
  <c r="R18"/>
  <c r="O18"/>
  <c r="M18"/>
  <c r="J18"/>
  <c r="H18"/>
  <c r="E18"/>
  <c r="AU18" s="1"/>
  <c r="C18"/>
  <c r="AS18" s="1"/>
  <c r="O16"/>
  <c r="M16"/>
  <c r="J16"/>
  <c r="H16"/>
  <c r="AV15" s="1"/>
  <c r="E16"/>
  <c r="C16"/>
  <c r="AQ15"/>
  <c r="AP15"/>
  <c r="AR15" s="1"/>
  <c r="O15"/>
  <c r="M15"/>
  <c r="J15"/>
  <c r="H15"/>
  <c r="E15"/>
  <c r="AU15" s="1"/>
  <c r="C15"/>
  <c r="AS15" s="1"/>
  <c r="J13"/>
  <c r="H13"/>
  <c r="E13"/>
  <c r="AX12" s="1"/>
  <c r="AY12" s="1"/>
  <c r="C13"/>
  <c r="AV12" s="1"/>
  <c r="AQ12"/>
  <c r="AP12"/>
  <c r="AR12" s="1"/>
  <c r="J12"/>
  <c r="H12"/>
  <c r="E12"/>
  <c r="AU12" s="1"/>
  <c r="C12"/>
  <c r="AS12" s="1"/>
  <c r="E10"/>
  <c r="AX9" s="1"/>
  <c r="AY9" s="1"/>
  <c r="C10"/>
  <c r="AV9"/>
  <c r="AS9"/>
  <c r="AQ9"/>
  <c r="AR9" s="1"/>
  <c r="AP9"/>
  <c r="E9"/>
  <c r="AU9" s="1"/>
  <c r="C9"/>
  <c r="AX6"/>
  <c r="AV6"/>
  <c r="AU6"/>
  <c r="AS6"/>
  <c r="AQ6"/>
  <c r="AP6"/>
  <c r="AR21" i="20" l="1"/>
  <c r="AS21"/>
  <c r="AU22" s="1"/>
  <c r="AV21"/>
  <c r="AY21" s="1"/>
  <c r="AY18"/>
  <c r="AX27"/>
  <c r="AY27" s="1"/>
  <c r="AY9"/>
  <c r="BA9" s="1"/>
  <c r="AU27"/>
  <c r="AU28" s="1"/>
  <c r="AS15"/>
  <c r="AU16" s="1"/>
  <c r="AV15"/>
  <c r="AY15" s="1"/>
  <c r="AU7"/>
  <c r="AY12"/>
  <c r="AR6"/>
  <c r="BA6" s="1"/>
  <c r="AR21" i="19"/>
  <c r="AV27"/>
  <c r="AR18"/>
  <c r="AS27"/>
  <c r="AX27"/>
  <c r="AY27" s="1"/>
  <c r="AU27"/>
  <c r="AS24"/>
  <c r="AX24"/>
  <c r="AY24" s="1"/>
  <c r="AU24"/>
  <c r="AS21"/>
  <c r="AV21"/>
  <c r="AY9"/>
  <c r="AX21"/>
  <c r="AU21"/>
  <c r="AU22" s="1"/>
  <c r="AV18"/>
  <c r="AX18"/>
  <c r="AS18"/>
  <c r="AU7"/>
  <c r="AY6"/>
  <c r="AU15"/>
  <c r="AR27" i="18"/>
  <c r="AS24"/>
  <c r="AV24"/>
  <c r="AS27"/>
  <c r="AU28" s="1"/>
  <c r="AX27"/>
  <c r="AU27"/>
  <c r="AR15"/>
  <c r="AY15"/>
  <c r="AY27"/>
  <c r="AY9"/>
  <c r="AX24"/>
  <c r="AY24" s="1"/>
  <c r="AU24"/>
  <c r="AS21"/>
  <c r="AV21"/>
  <c r="AX21"/>
  <c r="AU21"/>
  <c r="AU22" s="1"/>
  <c r="AS18"/>
  <c r="AV18"/>
  <c r="AY18" s="1"/>
  <c r="AX18"/>
  <c r="AU18"/>
  <c r="AR9"/>
  <c r="AU7"/>
  <c r="AY6"/>
  <c r="AU16"/>
  <c r="AR6"/>
  <c r="AU10" i="17"/>
  <c r="AU7"/>
  <c r="AX24"/>
  <c r="AR6"/>
  <c r="AS27"/>
  <c r="AU27"/>
  <c r="AR21"/>
  <c r="AY24"/>
  <c r="AY18"/>
  <c r="AU25"/>
  <c r="AR18"/>
  <c r="AU16"/>
  <c r="AX21"/>
  <c r="AY21" s="1"/>
  <c r="AU21"/>
  <c r="AU22"/>
  <c r="AU13"/>
  <c r="AY6"/>
  <c r="AU19"/>
  <c r="AX15"/>
  <c r="AY15" s="1"/>
  <c r="BA15" s="1"/>
  <c r="AY18" i="19"/>
  <c r="AU19"/>
  <c r="AR12"/>
  <c r="AS15"/>
  <c r="AU16" s="1"/>
  <c r="AV15"/>
  <c r="AY15" s="1"/>
  <c r="AR9"/>
  <c r="BA9" s="1"/>
  <c r="AY12"/>
  <c r="AU13"/>
  <c r="AR27" i="20"/>
  <c r="AU13"/>
  <c r="BA12" s="1"/>
  <c r="AU19"/>
  <c r="AU25"/>
  <c r="BA24" s="1"/>
  <c r="AR27" i="19"/>
  <c r="AU25" i="18"/>
  <c r="BA9"/>
  <c r="AU13"/>
  <c r="BA12" s="1"/>
  <c r="BA9" i="17"/>
  <c r="BA12"/>
  <c r="BA6"/>
  <c r="BA24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BA18" i="20" l="1"/>
  <c r="BA27"/>
  <c r="BA21"/>
  <c r="AZ12" s="1"/>
  <c r="BA15"/>
  <c r="AU28" i="19"/>
  <c r="AU25"/>
  <c r="BA24" s="1"/>
  <c r="AY21"/>
  <c r="BA21" s="1"/>
  <c r="BA6"/>
  <c r="BA18"/>
  <c r="AU19" i="18"/>
  <c r="BA15"/>
  <c r="BA27"/>
  <c r="AY21"/>
  <c r="BA21" s="1"/>
  <c r="BA24"/>
  <c r="BA18"/>
  <c r="BA6"/>
  <c r="BA18" i="17"/>
  <c r="AU28"/>
  <c r="BA27" s="1"/>
  <c r="BA21"/>
  <c r="AZ6" s="1"/>
  <c r="BA12" i="19"/>
  <c r="BA15"/>
  <c r="AZ27" i="20"/>
  <c r="AZ9"/>
  <c r="BA27" i="19"/>
  <c r="AZ24" i="17"/>
  <c r="AZ27"/>
  <c r="AZ21" i="20" l="1"/>
  <c r="AZ24"/>
  <c r="AZ18"/>
  <c r="AZ6"/>
  <c r="AZ15"/>
  <c r="AZ6" i="19"/>
  <c r="AZ15"/>
  <c r="AZ24" i="18"/>
  <c r="AZ15"/>
  <c r="AZ27"/>
  <c r="AZ12"/>
  <c r="AZ21"/>
  <c r="AZ9"/>
  <c r="AZ6"/>
  <c r="AZ18"/>
  <c r="AZ21" i="17"/>
  <c r="AZ15"/>
  <c r="AZ12"/>
  <c r="AZ18"/>
  <c r="AZ9"/>
  <c r="AZ27" i="19"/>
  <c r="AZ21"/>
  <c r="AZ24"/>
  <c r="AZ12"/>
  <c r="AZ9"/>
  <c r="AZ18"/>
</calcChain>
</file>

<file path=xl/sharedStrings.xml><?xml version="1.0" encoding="utf-8"?>
<sst xmlns="http://schemas.openxmlformats.org/spreadsheetml/2006/main" count="1879" uniqueCount="136">
  <si>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</si>
  <si>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</si>
  <si>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</si>
  <si>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</si>
  <si>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</si>
  <si>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</si>
  <si>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</si>
  <si>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</si>
  <si>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</si>
  <si>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</si>
  <si>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</si>
  <si>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</si>
  <si>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</si>
  <si>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</si>
  <si>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</si>
  <si>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</si>
  <si>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</si>
  <si>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</si>
  <si>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</si>
  <si>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</si>
  <si>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</si>
  <si>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</si>
  <si>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</si>
  <si>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</si>
  <si>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</si>
  <si>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</si>
  <si>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</si>
  <si>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</si>
  <si>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</si>
  <si>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</si>
  <si>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</si>
  <si>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</si>
  <si>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</si>
  <si>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</si>
  <si>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</si>
  <si>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</si>
  <si>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</si>
  <si>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</si>
  <si>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</si>
  <si>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</si>
  <si>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</si>
  <si>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</si>
  <si>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</si>
  <si>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</si>
  <si>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</si>
  <si>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</si>
  <si>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</si>
  <si>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</si>
  <si>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</si>
  <si>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</si>
  <si>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</si>
  <si>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</si>
  <si>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</si>
  <si>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</si>
  <si>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</si>
  <si>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</si>
  <si>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</si>
  <si>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</si>
  <si>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</si>
  <si>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</si>
  <si>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</si>
  <si>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</si>
  <si>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</si>
  <si>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</si>
  <si>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</si>
  <si>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</si>
  <si>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</si>
  <si>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</si>
  <si>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</si>
  <si>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</si>
  <si>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</si>
  <si>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</si>
  <si>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</si>
  <si>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</si>
  <si>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</si>
  <si>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</si>
  <si>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</si>
  <si>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</si>
  <si>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</si>
  <si>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</si>
  <si>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</si>
  <si>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</si>
  <si>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</si>
  <si>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</si>
  <si>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</si>
  <si>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</si>
  <si>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</si>
  <si>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</si>
  <si>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</si>
  <si>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</si>
  <si>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</si>
  <si>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</si>
  <si>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</si>
  <si>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</si>
  <si>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</si>
  <si>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</si>
  <si>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</si>
  <si>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</si>
  <si>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</si>
  <si>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</si>
  <si>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</si>
  <si>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</si>
  <si>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肥前クラブ</t>
    <rPh sb="0" eb="2">
      <t>ヒゼン</t>
    </rPh>
    <phoneticPr fontId="2"/>
  </si>
  <si>
    <t>塩田クラブ</t>
    <rPh sb="0" eb="2">
      <t>シオタ</t>
    </rPh>
    <phoneticPr fontId="2"/>
  </si>
  <si>
    <t>鍋島クラブ</t>
    <rPh sb="0" eb="2">
      <t>ナベシマ</t>
    </rPh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</si>
  <si>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</si>
  <si>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</si>
  <si>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</si>
  <si>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</si>
  <si>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</si>
  <si>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>すみれバドクラブ</t>
    <phoneticPr fontId="2"/>
  </si>
  <si>
    <t>太良バドクラブ</t>
    <rPh sb="0" eb="2">
      <t>タラ</t>
    </rPh>
    <phoneticPr fontId="2"/>
  </si>
  <si>
    <t>若葉クラブ</t>
    <rPh sb="0" eb="2">
      <t>ワカバ</t>
    </rPh>
    <phoneticPr fontId="2"/>
  </si>
  <si>
    <t>循誘クラブ</t>
    <rPh sb="0" eb="2">
      <t>ジュンユウ</t>
    </rPh>
    <phoneticPr fontId="2"/>
  </si>
  <si>
    <t>平成28年度(第30回)佐賀県バドミントンリーグ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</si>
  <si>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</si>
  <si>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1ぶ</t>
    <phoneticPr fontId="2"/>
  </si>
  <si>
    <t>平成29年度(第31回)佐賀県バドミントンリーグ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</si>
  <si>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ダイナマイト</t>
    <phoneticPr fontId="2"/>
  </si>
  <si>
    <t>多久クラブ　A</t>
    <rPh sb="0" eb="2">
      <t>タク</t>
    </rPh>
    <phoneticPr fontId="2"/>
  </si>
  <si>
    <t>城西</t>
    <rPh sb="0" eb="2">
      <t>ジョウサイ</t>
    </rPh>
    <phoneticPr fontId="2"/>
  </si>
  <si>
    <t>　ウエンズデイズ</t>
    <phoneticPr fontId="2"/>
  </si>
  <si>
    <t>藤クラブ　A</t>
    <rPh sb="0" eb="1">
      <t>フジ</t>
    </rPh>
    <phoneticPr fontId="2"/>
  </si>
  <si>
    <t>B・S・M</t>
    <phoneticPr fontId="2"/>
  </si>
  <si>
    <t>TEAM  PLUS</t>
    <phoneticPr fontId="2"/>
  </si>
  <si>
    <t>きりん</t>
    <phoneticPr fontId="2"/>
  </si>
  <si>
    <t>多久クラブ　B</t>
    <rPh sb="0" eb="2">
      <t>タク</t>
    </rPh>
    <phoneticPr fontId="2"/>
  </si>
  <si>
    <t>ふじ</t>
    <phoneticPr fontId="2"/>
  </si>
  <si>
    <t>藤クラブ　B</t>
    <rPh sb="0" eb="1">
      <t>フジ</t>
    </rPh>
    <phoneticPr fontId="2"/>
  </si>
  <si>
    <t>シャトルコックス</t>
    <phoneticPr fontId="2"/>
  </si>
  <si>
    <t>コジコジ</t>
    <phoneticPr fontId="2"/>
  </si>
  <si>
    <t>多久クラブ C</t>
    <rPh sb="0" eb="2">
      <t>タク</t>
    </rPh>
    <phoneticPr fontId="2"/>
  </si>
  <si>
    <t>Ｍｅｄｓ　Ｌａｄｙ</t>
    <phoneticPr fontId="2"/>
  </si>
  <si>
    <t>平成28年度(第30回)佐賀県バドミントンリーグ  女子２部成績表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</si>
  <si>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女子３部成績表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</si>
  <si>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-</t>
    <phoneticPr fontId="2"/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</si>
</sst>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0;0;"/>
    <numFmt numFmtId="178" formatCode=";;;"/>
    <numFmt numFmtId="179" formatCode="#,##0.000_ "/>
    <numFmt numFmtId="180" formatCode="0_ ;[Red]\-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3" fillId="0" borderId="2" xfId="2" applyFont="1" applyBorder="1" applyAlignment="1" applyProtection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r@sl&#20250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I26" sqref="I26:J26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118</v>
      </c>
      <c r="B6" s="28"/>
      <c r="C6" s="29"/>
      <c r="D6" s="29"/>
      <c r="E6" s="29"/>
      <c r="F6" s="29"/>
      <c r="G6" s="28"/>
      <c r="H6" s="92"/>
      <c r="I6" s="92" t="s">
        <v>15</v>
      </c>
      <c r="J6" s="92"/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/>
      <c r="S6" s="92" t="s">
        <v>15</v>
      </c>
      <c r="T6" s="92"/>
      <c r="U6" s="30"/>
      <c r="V6" s="28"/>
      <c r="W6" s="92"/>
      <c r="X6" s="92" t="s">
        <v>15</v>
      </c>
      <c r="Y6" s="92"/>
      <c r="Z6" s="30"/>
      <c r="AA6" s="28"/>
      <c r="AB6" s="92"/>
      <c r="AC6" s="92" t="s">
        <v>15</v>
      </c>
      <c r="AD6" s="92"/>
      <c r="AE6" s="30"/>
      <c r="AF6" s="28"/>
      <c r="AG6" s="92">
        <v>3</v>
      </c>
      <c r="AH6" s="92" t="s">
        <v>15</v>
      </c>
      <c r="AI6" s="92">
        <v>0</v>
      </c>
      <c r="AJ6" s="30"/>
      <c r="AK6" s="28"/>
      <c r="AL6" s="92"/>
      <c r="AM6" s="92" t="s">
        <v>15</v>
      </c>
      <c r="AN6" s="92"/>
      <c r="AO6" s="30"/>
      <c r="AP6" s="35">
        <f>+B5+G5+L5+Q5+V5+AA5+AF5+AK5</f>
        <v>4</v>
      </c>
      <c r="AQ6" s="36">
        <f>+C5+H5+M5+R5+W5+AB5+AG5+AL5</f>
        <v>2</v>
      </c>
      <c r="AR6" s="37">
        <f>+AP6+AQ6</f>
        <v>6</v>
      </c>
      <c r="AS6" s="36">
        <f>+C6+H6+M6+R6+W6+AB6+AG6+AL6</f>
        <v>5</v>
      </c>
      <c r="AT6" s="36" t="s">
        <v>64</v>
      </c>
      <c r="AU6" s="36">
        <f>+E6+J6+O6+T6+Y6+AD6+AI6+AN6</f>
        <v>1</v>
      </c>
      <c r="AV6" s="38">
        <f>+C7+H7+M7+R7+W7+AB7+AG7+AL7</f>
        <v>10</v>
      </c>
      <c r="AW6" s="36" t="s">
        <v>64</v>
      </c>
      <c r="AX6" s="37">
        <f>+E7+J7+O7+T7+Y7+AD7+AI7+AN7</f>
        <v>3</v>
      </c>
      <c r="AY6" s="39">
        <f>IF(AX6=0,"10.000",AV6/(AV6+AX6)*10)</f>
        <v>7.6923076923076925</v>
      </c>
      <c r="AZ6" s="130">
        <f>RANK(BA6,$BA$6:$BA$27)</f>
        <v>2</v>
      </c>
      <c r="BA6" s="40">
        <f>AR6*1000+AQ6*100+AU7*10+AY6</f>
        <v>6247.6923076923076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15</v>
      </c>
      <c r="J7" s="93"/>
      <c r="K7" s="44" t="s">
        <v>18</v>
      </c>
      <c r="L7" s="42" t="s">
        <v>65</v>
      </c>
      <c r="M7" s="93">
        <v>4</v>
      </c>
      <c r="N7" s="93" t="s">
        <v>15</v>
      </c>
      <c r="O7" s="93">
        <v>3</v>
      </c>
      <c r="P7" s="44" t="s">
        <v>18</v>
      </c>
      <c r="Q7" s="42" t="s">
        <v>65</v>
      </c>
      <c r="R7" s="93"/>
      <c r="S7" s="93" t="s">
        <v>15</v>
      </c>
      <c r="T7" s="93"/>
      <c r="U7" s="44" t="s">
        <v>18</v>
      </c>
      <c r="V7" s="42" t="s">
        <v>65</v>
      </c>
      <c r="W7" s="93"/>
      <c r="X7" s="93" t="s">
        <v>15</v>
      </c>
      <c r="Y7" s="93"/>
      <c r="Z7" s="44" t="s">
        <v>18</v>
      </c>
      <c r="AA7" s="42" t="s">
        <v>65</v>
      </c>
      <c r="AB7" s="93"/>
      <c r="AC7" s="93" t="s">
        <v>15</v>
      </c>
      <c r="AD7" s="93"/>
      <c r="AE7" s="44" t="s">
        <v>18</v>
      </c>
      <c r="AF7" s="42" t="s">
        <v>65</v>
      </c>
      <c r="AG7" s="93">
        <v>6</v>
      </c>
      <c r="AH7" s="93" t="s">
        <v>15</v>
      </c>
      <c r="AI7" s="93">
        <v>0</v>
      </c>
      <c r="AJ7" s="44" t="s">
        <v>18</v>
      </c>
      <c r="AK7" s="42" t="s">
        <v>65</v>
      </c>
      <c r="AL7" s="93"/>
      <c r="AM7" s="93" t="s">
        <v>15</v>
      </c>
      <c r="AN7" s="93"/>
      <c r="AO7" s="44" t="s">
        <v>18</v>
      </c>
      <c r="AP7" s="45"/>
      <c r="AQ7" s="46"/>
      <c r="AR7" s="47"/>
      <c r="AS7" s="46"/>
      <c r="AT7" s="46"/>
      <c r="AU7" s="48">
        <f>+AS6-AU6</f>
        <v>4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30</v>
      </c>
      <c r="B9" s="28"/>
      <c r="C9" s="55">
        <f>J6</f>
        <v>0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15</v>
      </c>
      <c r="O9" s="92"/>
      <c r="P9" s="29"/>
      <c r="Q9" s="28"/>
      <c r="R9" s="92">
        <v>3</v>
      </c>
      <c r="S9" s="92" t="s">
        <v>15</v>
      </c>
      <c r="T9" s="92">
        <v>0</v>
      </c>
      <c r="U9" s="29"/>
      <c r="V9" s="28"/>
      <c r="W9" s="92"/>
      <c r="X9" s="92" t="s">
        <v>15</v>
      </c>
      <c r="Y9" s="92"/>
      <c r="Z9" s="29"/>
      <c r="AA9" s="28"/>
      <c r="AB9" s="92"/>
      <c r="AC9" s="92" t="s">
        <v>15</v>
      </c>
      <c r="AD9" s="92"/>
      <c r="AE9" s="29"/>
      <c r="AF9" s="28"/>
      <c r="AG9" s="92"/>
      <c r="AH9" s="92" t="s">
        <v>15</v>
      </c>
      <c r="AI9" s="92"/>
      <c r="AJ9" s="29"/>
      <c r="AK9" s="28"/>
      <c r="AL9" s="92">
        <v>3</v>
      </c>
      <c r="AM9" s="92" t="s">
        <v>15</v>
      </c>
      <c r="AN9" s="92">
        <v>0</v>
      </c>
      <c r="AO9" s="29"/>
      <c r="AP9" s="35">
        <f>+B8+G8+L8+Q8+V8+AA8+AF8+AK8</f>
        <v>4</v>
      </c>
      <c r="AQ9" s="36">
        <f>+C8+H8+M8+R8+W8+AB8+AG8+AL8</f>
        <v>2</v>
      </c>
      <c r="AR9" s="37">
        <f>+AP9+AQ9</f>
        <v>6</v>
      </c>
      <c r="AS9" s="36">
        <f>+C9+H9+M9+R9+W9+AB9+AG9+AL9</f>
        <v>6</v>
      </c>
      <c r="AT9" s="36" t="s">
        <v>16</v>
      </c>
      <c r="AU9" s="36">
        <f>+E9+J9+O9+T9+Y9+AD9+AI9+AN9</f>
        <v>0</v>
      </c>
      <c r="AV9" s="38">
        <f>+C10+H10+M10+R10+W10+AB10+AG10+AL10</f>
        <v>12</v>
      </c>
      <c r="AW9" s="36" t="s">
        <v>16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6270</v>
      </c>
    </row>
    <row r="10" spans="1:53" ht="14.25" customHeight="1">
      <c r="A10" s="7"/>
      <c r="B10" s="42" t="s">
        <v>17</v>
      </c>
      <c r="C10" s="67">
        <f>J7</f>
        <v>0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/>
      <c r="N10" s="92" t="s">
        <v>15</v>
      </c>
      <c r="O10" s="92"/>
      <c r="P10" s="29" t="s">
        <v>18</v>
      </c>
      <c r="Q10" s="28" t="s">
        <v>17</v>
      </c>
      <c r="R10" s="92">
        <v>6</v>
      </c>
      <c r="S10" s="92" t="s">
        <v>15</v>
      </c>
      <c r="T10" s="92">
        <v>0</v>
      </c>
      <c r="U10" s="29" t="s">
        <v>18</v>
      </c>
      <c r="V10" s="28" t="s">
        <v>17</v>
      </c>
      <c r="W10" s="92"/>
      <c r="X10" s="92" t="s">
        <v>15</v>
      </c>
      <c r="Y10" s="92"/>
      <c r="Z10" s="29" t="s">
        <v>18</v>
      </c>
      <c r="AA10" s="28" t="s">
        <v>17</v>
      </c>
      <c r="AB10" s="92"/>
      <c r="AC10" s="92" t="s">
        <v>15</v>
      </c>
      <c r="AD10" s="92"/>
      <c r="AE10" s="29" t="s">
        <v>18</v>
      </c>
      <c r="AF10" s="28" t="s">
        <v>17</v>
      </c>
      <c r="AG10" s="92"/>
      <c r="AH10" s="92" t="s">
        <v>15</v>
      </c>
      <c r="AI10" s="92"/>
      <c r="AJ10" s="29" t="s">
        <v>18</v>
      </c>
      <c r="AK10" s="28" t="s">
        <v>17</v>
      </c>
      <c r="AL10" s="92">
        <v>6</v>
      </c>
      <c r="AM10" s="92" t="s">
        <v>15</v>
      </c>
      <c r="AN10" s="92">
        <v>0</v>
      </c>
      <c r="AO10" s="29" t="s">
        <v>18</v>
      </c>
      <c r="AP10" s="45"/>
      <c r="AQ10" s="46"/>
      <c r="AR10" s="47"/>
      <c r="AS10" s="46"/>
      <c r="AT10" s="46"/>
      <c r="AU10" s="48">
        <f>+AS9-AU9</f>
        <v>6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119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0</v>
      </c>
      <c r="I12" s="55" t="s">
        <v>15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</v>
      </c>
      <c r="T12" s="92"/>
      <c r="U12" s="29"/>
      <c r="V12" s="28"/>
      <c r="W12" s="92">
        <v>2</v>
      </c>
      <c r="X12" s="92" t="s">
        <v>15</v>
      </c>
      <c r="Y12" s="92">
        <v>1</v>
      </c>
      <c r="Z12" s="29"/>
      <c r="AA12" s="28"/>
      <c r="AB12" s="92"/>
      <c r="AC12" s="92" t="s">
        <v>15</v>
      </c>
      <c r="AD12" s="92"/>
      <c r="AE12" s="29"/>
      <c r="AF12" s="28"/>
      <c r="AG12" s="92"/>
      <c r="AH12" s="92" t="s">
        <v>15</v>
      </c>
      <c r="AI12" s="92"/>
      <c r="AJ12" s="54"/>
      <c r="AK12" s="90"/>
      <c r="AL12" s="92"/>
      <c r="AM12" s="92" t="s">
        <v>15</v>
      </c>
      <c r="AN12" s="92"/>
      <c r="AO12" s="54"/>
      <c r="AP12" s="35">
        <f>+B11+G11+L11+Q11+V11+AA11+AF11+AK11</f>
        <v>4</v>
      </c>
      <c r="AQ12" s="36">
        <f>+C11+H11+M11+R11+W11+AB11+AG11+AL11</f>
        <v>1</v>
      </c>
      <c r="AR12" s="37">
        <f>+AP12+AQ12</f>
        <v>5</v>
      </c>
      <c r="AS12" s="36">
        <f>+C12+H12+M12+R12+W12+AB12+AG12+AL12</f>
        <v>3</v>
      </c>
      <c r="AT12" s="36" t="s">
        <v>16</v>
      </c>
      <c r="AU12" s="36">
        <f>+E12+J12+O12+T12+Y12+AD12+AI12+AN12</f>
        <v>3</v>
      </c>
      <c r="AV12" s="38">
        <f>+C13+H13+M13+R13+W13+AB13+AG13+AL13</f>
        <v>7</v>
      </c>
      <c r="AW12" s="36" t="s">
        <v>16</v>
      </c>
      <c r="AX12" s="37">
        <f>+E13+J13+O13+T13+Y13+AD13+AI13+AN13</f>
        <v>6</v>
      </c>
      <c r="AY12" s="39">
        <f>IF(AX12=0,"10.000",AV12/(AV12+AX12)*10)</f>
        <v>5.3846153846153841</v>
      </c>
      <c r="AZ12" s="130">
        <f>RANK(BA12,$BA$6:$BA$27)</f>
        <v>4</v>
      </c>
      <c r="BA12" s="40">
        <f>AR12*1000+AQ12*100+AU13*10+AY12</f>
        <v>5105.3846153846152</v>
      </c>
    </row>
    <row r="13" spans="1:53" ht="14.25" customHeight="1">
      <c r="A13" s="41"/>
      <c r="B13" s="42" t="s">
        <v>17</v>
      </c>
      <c r="C13" s="67">
        <f>O7</f>
        <v>3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0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/>
      <c r="S13" s="93" t="s">
        <v>15</v>
      </c>
      <c r="T13" s="93"/>
      <c r="U13" s="43" t="s">
        <v>18</v>
      </c>
      <c r="V13" s="42" t="s">
        <v>17</v>
      </c>
      <c r="W13" s="93">
        <v>4</v>
      </c>
      <c r="X13" s="93" t="s">
        <v>15</v>
      </c>
      <c r="Y13" s="93">
        <v>2</v>
      </c>
      <c r="Z13" s="43" t="s">
        <v>18</v>
      </c>
      <c r="AA13" s="42" t="s">
        <v>17</v>
      </c>
      <c r="AB13" s="93"/>
      <c r="AC13" s="93" t="s">
        <v>15</v>
      </c>
      <c r="AD13" s="93"/>
      <c r="AE13" s="43" t="s">
        <v>18</v>
      </c>
      <c r="AF13" s="42" t="s">
        <v>17</v>
      </c>
      <c r="AG13" s="93"/>
      <c r="AH13" s="93" t="s">
        <v>15</v>
      </c>
      <c r="AI13" s="93"/>
      <c r="AJ13" s="43" t="s">
        <v>18</v>
      </c>
      <c r="AK13" s="42" t="s">
        <v>17</v>
      </c>
      <c r="AL13" s="93"/>
      <c r="AM13" s="93" t="s">
        <v>15</v>
      </c>
      <c r="AN13" s="93"/>
      <c r="AO13" s="43" t="s">
        <v>18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/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86</v>
      </c>
      <c r="B15" s="28"/>
      <c r="C15" s="55">
        <f>T6</f>
        <v>0</v>
      </c>
      <c r="D15" s="55" t="s">
        <v>15</v>
      </c>
      <c r="E15" s="55">
        <f>R6</f>
        <v>0</v>
      </c>
      <c r="F15" s="29"/>
      <c r="G15" s="28"/>
      <c r="H15" s="55">
        <f>T9</f>
        <v>0</v>
      </c>
      <c r="I15" s="55" t="s">
        <v>15</v>
      </c>
      <c r="J15" s="55">
        <f>R9</f>
        <v>3</v>
      </c>
      <c r="K15" s="29"/>
      <c r="L15" s="28"/>
      <c r="M15" s="55">
        <f>T12</f>
        <v>0</v>
      </c>
      <c r="N15" s="55" t="s">
        <v>15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15</v>
      </c>
      <c r="Y15" s="92"/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/>
      <c r="AH15" s="92" t="s">
        <v>15</v>
      </c>
      <c r="AI15" s="92"/>
      <c r="AJ15" s="29"/>
      <c r="AK15" s="28"/>
      <c r="AL15" s="92"/>
      <c r="AM15" s="92" t="s">
        <v>15</v>
      </c>
      <c r="AN15" s="92"/>
      <c r="AO15" s="29"/>
      <c r="AP15" s="35">
        <f>+B14+G14+L14+Q14+V14+AA14+AF14+AK14</f>
        <v>4</v>
      </c>
      <c r="AQ15" s="36">
        <f>+C14+H14+M14+R14+W14+AB14+AG14+AL14</f>
        <v>0</v>
      </c>
      <c r="AR15" s="37">
        <f>+AP15+AQ15</f>
        <v>4</v>
      </c>
      <c r="AS15" s="36">
        <f>+C15+H15+M15+R15+W15+AB15+AG15+AL15</f>
        <v>1</v>
      </c>
      <c r="AT15" s="36" t="s">
        <v>16</v>
      </c>
      <c r="AU15" s="36">
        <f>+E15+J15+O15+T15+Y15+AD15+AI15+AN15</f>
        <v>5</v>
      </c>
      <c r="AV15" s="38">
        <f>+C16+H16+M16+R16+W16+AB16+AG16+AL16</f>
        <v>2</v>
      </c>
      <c r="AW15" s="36" t="s">
        <v>16</v>
      </c>
      <c r="AX15" s="37">
        <f>+E16+J16+O16+T16+Y16+AD16+AI16+AN16</f>
        <v>10</v>
      </c>
      <c r="AY15" s="39">
        <f>IF(AX15=0,"10.000",AV15/(AV15+AX15)*10)</f>
        <v>1.6666666666666665</v>
      </c>
      <c r="AZ15" s="130">
        <f>RANK(BA15,$BA$6:$BA$27)</f>
        <v>6</v>
      </c>
      <c r="BA15" s="40">
        <f>AR15*1000+AQ15*100+AU16*10+AY15</f>
        <v>3961.6666666666665</v>
      </c>
    </row>
    <row r="16" spans="1:53" ht="14.25" customHeight="1">
      <c r="A16" s="7"/>
      <c r="B16" s="42" t="s">
        <v>17</v>
      </c>
      <c r="C16" s="67">
        <f>T7</f>
        <v>0</v>
      </c>
      <c r="D16" s="67" t="s">
        <v>15</v>
      </c>
      <c r="E16" s="67">
        <f>R7</f>
        <v>0</v>
      </c>
      <c r="F16" s="43" t="s">
        <v>18</v>
      </c>
      <c r="G16" s="42" t="s">
        <v>17</v>
      </c>
      <c r="H16" s="67">
        <f>T10</f>
        <v>0</v>
      </c>
      <c r="I16" s="67" t="s">
        <v>15</v>
      </c>
      <c r="J16" s="67">
        <f>R10</f>
        <v>6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0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/>
      <c r="X16" s="92" t="s">
        <v>15</v>
      </c>
      <c r="Y16" s="92"/>
      <c r="Z16" s="29" t="s">
        <v>18</v>
      </c>
      <c r="AA16" s="28" t="s">
        <v>17</v>
      </c>
      <c r="AB16" s="92">
        <v>2</v>
      </c>
      <c r="AC16" s="92" t="s">
        <v>15</v>
      </c>
      <c r="AD16" s="92">
        <v>4</v>
      </c>
      <c r="AE16" s="29" t="s">
        <v>18</v>
      </c>
      <c r="AF16" s="28" t="s">
        <v>17</v>
      </c>
      <c r="AG16" s="92"/>
      <c r="AH16" s="92" t="s">
        <v>15</v>
      </c>
      <c r="AI16" s="92"/>
      <c r="AJ16" s="29" t="s">
        <v>18</v>
      </c>
      <c r="AK16" s="28" t="s">
        <v>17</v>
      </c>
      <c r="AL16" s="92"/>
      <c r="AM16" s="92" t="s">
        <v>15</v>
      </c>
      <c r="AN16" s="92"/>
      <c r="AO16" s="29" t="s">
        <v>18</v>
      </c>
      <c r="AP16" s="45"/>
      <c r="AQ16" s="46"/>
      <c r="AR16" s="47"/>
      <c r="AS16" s="46"/>
      <c r="AT16" s="46"/>
      <c r="AU16" s="48">
        <f>+AS15-AU15</f>
        <v>-4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120</v>
      </c>
      <c r="B18" s="28"/>
      <c r="C18" s="55">
        <f>Y6</f>
        <v>0</v>
      </c>
      <c r="D18" s="55" t="s">
        <v>15</v>
      </c>
      <c r="E18" s="55">
        <f>W6</f>
        <v>0</v>
      </c>
      <c r="F18" s="55"/>
      <c r="G18" s="69"/>
      <c r="H18" s="55">
        <f>Y9</f>
        <v>0</v>
      </c>
      <c r="I18" s="55" t="s">
        <v>15</v>
      </c>
      <c r="J18" s="55">
        <f>W9</f>
        <v>0</v>
      </c>
      <c r="K18" s="55"/>
      <c r="L18" s="69"/>
      <c r="M18" s="55">
        <f>Y12</f>
        <v>1</v>
      </c>
      <c r="N18" s="55" t="s">
        <v>15</v>
      </c>
      <c r="O18" s="55">
        <f>W12</f>
        <v>2</v>
      </c>
      <c r="P18" s="55"/>
      <c r="Q18" s="69"/>
      <c r="R18" s="55">
        <f>Y15</f>
        <v>0</v>
      </c>
      <c r="S18" s="55" t="s">
        <v>15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15</v>
      </c>
      <c r="AD18" s="92"/>
      <c r="AE18" s="29"/>
      <c r="AF18" s="28"/>
      <c r="AG18" s="92">
        <v>2</v>
      </c>
      <c r="AH18" s="92" t="s">
        <v>15</v>
      </c>
      <c r="AI18" s="92">
        <v>1</v>
      </c>
      <c r="AJ18" s="29"/>
      <c r="AK18" s="28"/>
      <c r="AL18" s="92"/>
      <c r="AM18" s="92" t="s">
        <v>15</v>
      </c>
      <c r="AN18" s="92"/>
      <c r="AO18" s="29"/>
      <c r="AP18" s="35">
        <f>+B17+G17+L17+Q17+V17+AA17+AF17+AK17</f>
        <v>4</v>
      </c>
      <c r="AQ18" s="36">
        <f>+C17+H17+M17+R17+W17+AB17+AG17+AL17</f>
        <v>1</v>
      </c>
      <c r="AR18" s="37">
        <f>+AP18+AQ18</f>
        <v>5</v>
      </c>
      <c r="AS18" s="36">
        <f>+C18+H18+M18+R18+W18+AB18+AG18+AL18</f>
        <v>3</v>
      </c>
      <c r="AT18" s="36" t="s">
        <v>16</v>
      </c>
      <c r="AU18" s="36">
        <f>+E18+J18+O18+T18+Y18+AD18+AI18+AN18</f>
        <v>3</v>
      </c>
      <c r="AV18" s="38">
        <f>+C19+H19+M19+R19+W19+AB19+AG19+AL19</f>
        <v>6</v>
      </c>
      <c r="AW18" s="36" t="s">
        <v>16</v>
      </c>
      <c r="AX18" s="37">
        <f>+E19+J19+O19+T19+Y19+AD19+AI19+AN19</f>
        <v>6</v>
      </c>
      <c r="AY18" s="39">
        <f>IF(AX18=0,"10.000",AV18/(AV18+AX18)*10)</f>
        <v>5</v>
      </c>
      <c r="AZ18" s="130">
        <f>RANK(BA18,$BA$6:$BA$27)</f>
        <v>5</v>
      </c>
      <c r="BA18" s="40">
        <f>AR18*1000+AQ18*100+AU19*10+AY18</f>
        <v>5105</v>
      </c>
    </row>
    <row r="19" spans="1:53" ht="14.25" customHeight="1">
      <c r="A19" s="41" t="s">
        <v>121</v>
      </c>
      <c r="B19" s="42" t="s">
        <v>17</v>
      </c>
      <c r="C19" s="67">
        <f>Y7</f>
        <v>0</v>
      </c>
      <c r="D19" s="67" t="s">
        <v>15</v>
      </c>
      <c r="E19" s="67">
        <f>W7</f>
        <v>0</v>
      </c>
      <c r="F19" s="67" t="s">
        <v>18</v>
      </c>
      <c r="G19" s="70" t="s">
        <v>17</v>
      </c>
      <c r="H19" s="67">
        <f>Y10</f>
        <v>0</v>
      </c>
      <c r="I19" s="67" t="s">
        <v>15</v>
      </c>
      <c r="J19" s="67">
        <f>W10</f>
        <v>0</v>
      </c>
      <c r="K19" s="67" t="s">
        <v>18</v>
      </c>
      <c r="L19" s="70" t="s">
        <v>17</v>
      </c>
      <c r="M19" s="67">
        <f>Y13</f>
        <v>2</v>
      </c>
      <c r="N19" s="67" t="s">
        <v>15</v>
      </c>
      <c r="O19" s="67">
        <f>W13</f>
        <v>4</v>
      </c>
      <c r="P19" s="67" t="s">
        <v>18</v>
      </c>
      <c r="Q19" s="70" t="s">
        <v>17</v>
      </c>
      <c r="R19" s="67">
        <f>Y16</f>
        <v>0</v>
      </c>
      <c r="S19" s="67" t="s">
        <v>15</v>
      </c>
      <c r="T19" s="67">
        <f>W16</f>
        <v>0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/>
      <c r="AC19" s="93" t="s">
        <v>15</v>
      </c>
      <c r="AD19" s="93"/>
      <c r="AE19" s="43" t="s">
        <v>18</v>
      </c>
      <c r="AF19" s="42" t="s">
        <v>17</v>
      </c>
      <c r="AG19" s="93">
        <v>4</v>
      </c>
      <c r="AH19" s="93" t="s">
        <v>15</v>
      </c>
      <c r="AI19" s="93">
        <v>2</v>
      </c>
      <c r="AJ19" s="43" t="s">
        <v>18</v>
      </c>
      <c r="AK19" s="42" t="s">
        <v>17</v>
      </c>
      <c r="AL19" s="93"/>
      <c r="AM19" s="93" t="s">
        <v>15</v>
      </c>
      <c r="AN19" s="93"/>
      <c r="AO19" s="43" t="s">
        <v>18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36</v>
      </c>
      <c r="B21" s="28"/>
      <c r="C21" s="55">
        <f>AD6</f>
        <v>0</v>
      </c>
      <c r="D21" s="55" t="s">
        <v>15</v>
      </c>
      <c r="E21" s="55">
        <f>AB6</f>
        <v>0</v>
      </c>
      <c r="F21" s="55"/>
      <c r="G21" s="69"/>
      <c r="H21" s="55">
        <f>AD9</f>
        <v>0</v>
      </c>
      <c r="I21" s="55" t="s">
        <v>15</v>
      </c>
      <c r="J21" s="55">
        <f>AB9</f>
        <v>0</v>
      </c>
      <c r="K21" s="55"/>
      <c r="L21" s="69"/>
      <c r="M21" s="55">
        <f>AD12</f>
        <v>0</v>
      </c>
      <c r="N21" s="55" t="s">
        <v>15</v>
      </c>
      <c r="O21" s="55">
        <f>AB12</f>
        <v>0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0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15</v>
      </c>
      <c r="AI21" s="92"/>
      <c r="AJ21" s="29"/>
      <c r="AK21" s="28"/>
      <c r="AL21" s="92">
        <v>2</v>
      </c>
      <c r="AM21" s="92" t="s">
        <v>15</v>
      </c>
      <c r="AN21" s="92">
        <v>1</v>
      </c>
      <c r="AO21" s="29"/>
      <c r="AP21" s="35">
        <f>+B20+G20+L20+Q20+V20+AA20+AF20+AK20</f>
        <v>4</v>
      </c>
      <c r="AQ21" s="36">
        <f>+C20+H20+M20+R20+W20+AB20+AG20+AL20</f>
        <v>2</v>
      </c>
      <c r="AR21" s="37">
        <f>+AP21+AQ21</f>
        <v>6</v>
      </c>
      <c r="AS21" s="36">
        <f>+C21+H21+M21+R21+W21+AB21+AG21+AL21</f>
        <v>4</v>
      </c>
      <c r="AT21" s="36" t="s">
        <v>16</v>
      </c>
      <c r="AU21" s="36">
        <f>+E21+J21+O21+T21+Y21+AD21+AI21+AN21</f>
        <v>2</v>
      </c>
      <c r="AV21" s="38">
        <f>+C22+H22+M22+R22+W22+AB22+AG22+AL22</f>
        <v>8</v>
      </c>
      <c r="AW21" s="36" t="s">
        <v>16</v>
      </c>
      <c r="AX21" s="37">
        <f>+E22+J22+O22+T22+Y22+AD22+AI22+AN22</f>
        <v>4</v>
      </c>
      <c r="AY21" s="39">
        <f>IF(AX21=0,"10.000",AV21/(AV21+AX21)*10)</f>
        <v>6.6666666666666661</v>
      </c>
      <c r="AZ21" s="130">
        <f>RANK(BA21,$BA$6:$BA$27)</f>
        <v>3</v>
      </c>
      <c r="BA21" s="40">
        <f>AR21*1000+AQ21*100+AU22*10+AY21</f>
        <v>6226.666666666667</v>
      </c>
    </row>
    <row r="22" spans="1:53" ht="14.25" customHeight="1">
      <c r="A22" s="7"/>
      <c r="B22" s="42" t="s">
        <v>17</v>
      </c>
      <c r="C22" s="67">
        <f>AD7</f>
        <v>0</v>
      </c>
      <c r="D22" s="67" t="s">
        <v>15</v>
      </c>
      <c r="E22" s="67">
        <f>AB7</f>
        <v>0</v>
      </c>
      <c r="F22" s="67" t="s">
        <v>18</v>
      </c>
      <c r="G22" s="70" t="s">
        <v>17</v>
      </c>
      <c r="H22" s="67">
        <f>AD10</f>
        <v>0</v>
      </c>
      <c r="I22" s="67" t="s">
        <v>15</v>
      </c>
      <c r="J22" s="67">
        <f>AB10</f>
        <v>0</v>
      </c>
      <c r="K22" s="67" t="s">
        <v>116</v>
      </c>
      <c r="L22" s="70" t="s">
        <v>17</v>
      </c>
      <c r="M22" s="67">
        <f>AD13</f>
        <v>0</v>
      </c>
      <c r="N22" s="67" t="s">
        <v>15</v>
      </c>
      <c r="O22" s="67">
        <f>AB13</f>
        <v>0</v>
      </c>
      <c r="P22" s="67" t="s">
        <v>18</v>
      </c>
      <c r="Q22" s="70" t="s">
        <v>17</v>
      </c>
      <c r="R22" s="67">
        <f>AD16</f>
        <v>4</v>
      </c>
      <c r="S22" s="67" t="s">
        <v>15</v>
      </c>
      <c r="T22" s="67">
        <f>AB16</f>
        <v>2</v>
      </c>
      <c r="U22" s="67" t="s">
        <v>18</v>
      </c>
      <c r="V22" s="70" t="s">
        <v>17</v>
      </c>
      <c r="W22" s="67">
        <f>AD19</f>
        <v>0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/>
      <c r="AH22" s="92" t="s">
        <v>15</v>
      </c>
      <c r="AI22" s="92"/>
      <c r="AJ22" s="29" t="s">
        <v>18</v>
      </c>
      <c r="AK22" s="28" t="s">
        <v>17</v>
      </c>
      <c r="AL22" s="92">
        <v>4</v>
      </c>
      <c r="AM22" s="92" t="s">
        <v>15</v>
      </c>
      <c r="AN22" s="92">
        <v>2</v>
      </c>
      <c r="AO22" s="29" t="s">
        <v>18</v>
      </c>
      <c r="AP22" s="45"/>
      <c r="AQ22" s="46"/>
      <c r="AR22" s="47"/>
      <c r="AS22" s="46"/>
      <c r="AT22" s="46"/>
      <c r="AU22" s="48">
        <f>+AS21-AU21</f>
        <v>2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104</v>
      </c>
      <c r="B24" s="28"/>
      <c r="C24" s="55">
        <f>AI6</f>
        <v>0</v>
      </c>
      <c r="D24" s="55" t="s">
        <v>15</v>
      </c>
      <c r="E24" s="55">
        <f>AG6</f>
        <v>3</v>
      </c>
      <c r="F24" s="55"/>
      <c r="G24" s="69"/>
      <c r="H24" s="55">
        <f>AI9</f>
        <v>0</v>
      </c>
      <c r="I24" s="55" t="s">
        <v>15</v>
      </c>
      <c r="J24" s="55">
        <f>AG9</f>
        <v>0</v>
      </c>
      <c r="K24" s="55"/>
      <c r="L24" s="69"/>
      <c r="M24" s="55">
        <f>AI12</f>
        <v>0</v>
      </c>
      <c r="N24" s="55" t="s">
        <v>15</v>
      </c>
      <c r="O24" s="55">
        <f>AG12</f>
        <v>0</v>
      </c>
      <c r="P24" s="55"/>
      <c r="Q24" s="69"/>
      <c r="R24" s="55">
        <f>AI15</f>
        <v>0</v>
      </c>
      <c r="S24" s="55" t="s">
        <v>15</v>
      </c>
      <c r="T24" s="55">
        <f>AG15</f>
        <v>0</v>
      </c>
      <c r="U24" s="55"/>
      <c r="V24" s="69"/>
      <c r="W24" s="55">
        <f>AI18</f>
        <v>1</v>
      </c>
      <c r="X24" s="55" t="s">
        <v>15</v>
      </c>
      <c r="Y24" s="55">
        <f>AG18</f>
        <v>2</v>
      </c>
      <c r="Z24" s="55"/>
      <c r="AA24" s="69"/>
      <c r="AB24" s="55">
        <f>AI21</f>
        <v>0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15</v>
      </c>
      <c r="AN24" s="92"/>
      <c r="AO24" s="29"/>
      <c r="AP24" s="35">
        <f>+B23+G23+L23+Q23+V23+AA23+AF23+AK23</f>
        <v>4</v>
      </c>
      <c r="AQ24" s="36">
        <f>+C23+H23+M23+R23+W23+AB23+AG23+AL23</f>
        <v>0</v>
      </c>
      <c r="AR24" s="37">
        <f>+AP24+AQ24</f>
        <v>4</v>
      </c>
      <c r="AS24" s="36">
        <f>+C24+H24+M24+R24+W24+AB24+AG24+AL24</f>
        <v>1</v>
      </c>
      <c r="AT24" s="36" t="s">
        <v>16</v>
      </c>
      <c r="AU24" s="36">
        <f>+E24+J24+O24+T24+Y24+AD24+AI24+AN24</f>
        <v>5</v>
      </c>
      <c r="AV24" s="38">
        <f>+C25+H25+M25+R25+W25+AB25+AG25+AL25</f>
        <v>2</v>
      </c>
      <c r="AW24" s="36" t="s">
        <v>16</v>
      </c>
      <c r="AX24" s="37">
        <f>+E25+J25+O25+T25+Y25+AD25+AI25+AN25</f>
        <v>10</v>
      </c>
      <c r="AY24" s="39">
        <f>IF(AX24=0,"10.000",AV24/(AV24+AX24)*10)</f>
        <v>1.6666666666666665</v>
      </c>
      <c r="AZ24" s="130">
        <f>RANK(BA24,$BA$6:$BA$27)</f>
        <v>6</v>
      </c>
      <c r="BA24" s="40">
        <f>AR24*1000+AQ24*100+AU25*10+AY24</f>
        <v>3961.6666666666665</v>
      </c>
    </row>
    <row r="25" spans="1:53" ht="14.25" customHeight="1">
      <c r="A25" s="41"/>
      <c r="B25" s="42" t="s">
        <v>17</v>
      </c>
      <c r="C25" s="67">
        <f>AI7</f>
        <v>0</v>
      </c>
      <c r="D25" s="67" t="s">
        <v>15</v>
      </c>
      <c r="E25" s="67">
        <f>AG7</f>
        <v>6</v>
      </c>
      <c r="F25" s="67" t="s">
        <v>18</v>
      </c>
      <c r="G25" s="70" t="s">
        <v>17</v>
      </c>
      <c r="H25" s="67">
        <f>AI10</f>
        <v>0</v>
      </c>
      <c r="I25" s="67" t="s">
        <v>15</v>
      </c>
      <c r="J25" s="67">
        <f>AG10</f>
        <v>0</v>
      </c>
      <c r="K25" s="67" t="s">
        <v>18</v>
      </c>
      <c r="L25" s="70" t="s">
        <v>17</v>
      </c>
      <c r="M25" s="67">
        <f>AI13</f>
        <v>0</v>
      </c>
      <c r="N25" s="67" t="s">
        <v>15</v>
      </c>
      <c r="O25" s="67">
        <f>AG13</f>
        <v>0</v>
      </c>
      <c r="P25" s="67" t="s">
        <v>18</v>
      </c>
      <c r="Q25" s="70" t="s">
        <v>17</v>
      </c>
      <c r="R25" s="67">
        <f>AI16</f>
        <v>0</v>
      </c>
      <c r="S25" s="67" t="s">
        <v>15</v>
      </c>
      <c r="T25" s="67">
        <f>AG16</f>
        <v>0</v>
      </c>
      <c r="U25" s="67" t="s">
        <v>18</v>
      </c>
      <c r="V25" s="70" t="s">
        <v>17</v>
      </c>
      <c r="W25" s="67">
        <f>AI19</f>
        <v>2</v>
      </c>
      <c r="X25" s="67" t="s">
        <v>15</v>
      </c>
      <c r="Y25" s="67">
        <f>AG19</f>
        <v>4</v>
      </c>
      <c r="Z25" s="67" t="s">
        <v>18</v>
      </c>
      <c r="AA25" s="70" t="s">
        <v>17</v>
      </c>
      <c r="AB25" s="67">
        <f>AI22</f>
        <v>0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/>
      <c r="AM25" s="93" t="s">
        <v>15</v>
      </c>
      <c r="AN25" s="93"/>
      <c r="AO25" s="43" t="s">
        <v>18</v>
      </c>
      <c r="AP25" s="45"/>
      <c r="AQ25" s="46"/>
      <c r="AR25" s="47"/>
      <c r="AS25" s="46"/>
      <c r="AT25" s="46"/>
      <c r="AU25" s="48">
        <f>+AS24-AU24</f>
        <v>-4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/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122</v>
      </c>
      <c r="B27" s="28"/>
      <c r="C27" s="55">
        <f>AN6</f>
        <v>0</v>
      </c>
      <c r="D27" s="55" t="s">
        <v>15</v>
      </c>
      <c r="E27" s="55">
        <f>AL6</f>
        <v>0</v>
      </c>
      <c r="F27" s="55"/>
      <c r="G27" s="69"/>
      <c r="H27" s="55">
        <f>AN9</f>
        <v>0</v>
      </c>
      <c r="I27" s="55" t="s">
        <v>15</v>
      </c>
      <c r="J27" s="55">
        <f>AL9</f>
        <v>3</v>
      </c>
      <c r="K27" s="55"/>
      <c r="L27" s="69"/>
      <c r="M27" s="55">
        <f>AN12</f>
        <v>0</v>
      </c>
      <c r="N27" s="55" t="s">
        <v>15</v>
      </c>
      <c r="O27" s="55">
        <f>AL12</f>
        <v>0</v>
      </c>
      <c r="P27" s="55"/>
      <c r="Q27" s="69"/>
      <c r="R27" s="55">
        <f>AN15</f>
        <v>0</v>
      </c>
      <c r="S27" s="55" t="s">
        <v>15</v>
      </c>
      <c r="T27" s="55">
        <f>AL15</f>
        <v>0</v>
      </c>
      <c r="U27" s="55"/>
      <c r="V27" s="69"/>
      <c r="W27" s="55">
        <f>AN18</f>
        <v>0</v>
      </c>
      <c r="X27" s="55" t="s">
        <v>15</v>
      </c>
      <c r="Y27" s="55">
        <f>AL18</f>
        <v>0</v>
      </c>
      <c r="Z27" s="55"/>
      <c r="AA27" s="69"/>
      <c r="AB27" s="55">
        <f>AN21</f>
        <v>1</v>
      </c>
      <c r="AC27" s="55" t="s">
        <v>15</v>
      </c>
      <c r="AD27" s="55">
        <f>AL21</f>
        <v>2</v>
      </c>
      <c r="AE27" s="55"/>
      <c r="AF27" s="69"/>
      <c r="AG27" s="55">
        <f>AN24</f>
        <v>0</v>
      </c>
      <c r="AH27" s="55" t="s">
        <v>15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4</v>
      </c>
      <c r="AQ27" s="36">
        <f>+C26+H26+M26+R26+W26+AB26+AG26+AL26</f>
        <v>0</v>
      </c>
      <c r="AR27" s="37">
        <f>+AP27+AQ27</f>
        <v>4</v>
      </c>
      <c r="AS27" s="36">
        <f>+C27+H27+M27+R27+W27+AB27+AG27+AL27</f>
        <v>1</v>
      </c>
      <c r="AT27" s="36" t="s">
        <v>16</v>
      </c>
      <c r="AU27" s="36">
        <f>+E27+J27+O27+T27+Y27+AD27+AI27+AN27</f>
        <v>5</v>
      </c>
      <c r="AV27" s="38">
        <f>+C28+H28+M28+R28+W28+AB28+AG28+AL28</f>
        <v>2</v>
      </c>
      <c r="AW27" s="36" t="s">
        <v>16</v>
      </c>
      <c r="AX27" s="37">
        <f>+E28+J28+O28+T28+Y28+AD28+AI28+AN28</f>
        <v>10</v>
      </c>
      <c r="AY27" s="39">
        <f>IF(AX27=0,"10.000",AV27/(AV27+AX27)*10)</f>
        <v>1.6666666666666665</v>
      </c>
      <c r="AZ27" s="130">
        <f>RANK(BA27,$BA$6:$BA$27)</f>
        <v>6</v>
      </c>
      <c r="BA27" s="40">
        <f>AR27*1000+AQ27*100+AU28*10+AY27</f>
        <v>3961.6666666666665</v>
      </c>
    </row>
    <row r="28" spans="1:53" ht="14.25" customHeight="1" thickBot="1">
      <c r="A28" s="17"/>
      <c r="B28" s="74" t="s">
        <v>17</v>
      </c>
      <c r="C28" s="75">
        <f>AN7</f>
        <v>0</v>
      </c>
      <c r="D28" s="75" t="s">
        <v>15</v>
      </c>
      <c r="E28" s="75">
        <f>AL7</f>
        <v>0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6</v>
      </c>
      <c r="K28" s="75" t="s">
        <v>18</v>
      </c>
      <c r="L28" s="76" t="s">
        <v>17</v>
      </c>
      <c r="M28" s="75">
        <f>AN13</f>
        <v>0</v>
      </c>
      <c r="N28" s="75" t="s">
        <v>15</v>
      </c>
      <c r="O28" s="75">
        <f>AL13</f>
        <v>0</v>
      </c>
      <c r="P28" s="75" t="s">
        <v>18</v>
      </c>
      <c r="Q28" s="76" t="s">
        <v>17</v>
      </c>
      <c r="R28" s="75">
        <f>AN16</f>
        <v>0</v>
      </c>
      <c r="S28" s="75" t="s">
        <v>15</v>
      </c>
      <c r="T28" s="75">
        <f>AL16</f>
        <v>0</v>
      </c>
      <c r="U28" s="75" t="s">
        <v>18</v>
      </c>
      <c r="V28" s="76" t="s">
        <v>17</v>
      </c>
      <c r="W28" s="75">
        <f>AN19</f>
        <v>0</v>
      </c>
      <c r="X28" s="75" t="s">
        <v>15</v>
      </c>
      <c r="Y28" s="75">
        <f>AL19</f>
        <v>0</v>
      </c>
      <c r="Z28" s="75" t="s">
        <v>18</v>
      </c>
      <c r="AA28" s="76" t="s">
        <v>17</v>
      </c>
      <c r="AB28" s="75">
        <f>AN22</f>
        <v>2</v>
      </c>
      <c r="AC28" s="75" t="s">
        <v>15</v>
      </c>
      <c r="AD28" s="75">
        <f>AL22</f>
        <v>4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0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-4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X26" sqref="X26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101</v>
      </c>
      <c r="B6" s="28"/>
      <c r="C6" s="29"/>
      <c r="D6" s="29"/>
      <c r="E6" s="29"/>
      <c r="F6" s="29"/>
      <c r="G6" s="28"/>
      <c r="H6" s="92"/>
      <c r="I6" s="92" t="s">
        <v>15</v>
      </c>
      <c r="J6" s="92"/>
      <c r="K6" s="30"/>
      <c r="L6" s="28"/>
      <c r="M6" s="92"/>
      <c r="N6" s="92" t="s">
        <v>15</v>
      </c>
      <c r="O6" s="92"/>
      <c r="P6" s="30"/>
      <c r="Q6" s="28"/>
      <c r="R6" s="92">
        <v>2</v>
      </c>
      <c r="S6" s="92" t="s">
        <v>15</v>
      </c>
      <c r="T6" s="92">
        <v>1</v>
      </c>
      <c r="U6" s="30"/>
      <c r="V6" s="28"/>
      <c r="W6" s="92">
        <v>2</v>
      </c>
      <c r="X6" s="92" t="s">
        <v>15</v>
      </c>
      <c r="Y6" s="92">
        <v>1</v>
      </c>
      <c r="Z6" s="30"/>
      <c r="AA6" s="28"/>
      <c r="AB6" s="92">
        <v>1</v>
      </c>
      <c r="AC6" s="92" t="s">
        <v>15</v>
      </c>
      <c r="AD6" s="92">
        <v>2</v>
      </c>
      <c r="AE6" s="30"/>
      <c r="AF6" s="28"/>
      <c r="AG6" s="92"/>
      <c r="AH6" s="92" t="s">
        <v>15</v>
      </c>
      <c r="AI6" s="92"/>
      <c r="AJ6" s="30"/>
      <c r="AK6" s="28"/>
      <c r="AL6" s="92"/>
      <c r="AM6" s="92" t="s">
        <v>15</v>
      </c>
      <c r="AN6" s="92"/>
      <c r="AO6" s="30"/>
      <c r="AP6" s="35">
        <f>+B5+G5+L5+Q5+V5+AA5+AF5+AK5</f>
        <v>6</v>
      </c>
      <c r="AQ6" s="36">
        <f>+C5+H5+M5+R5+W5+AB5+AG5+AL5</f>
        <v>2</v>
      </c>
      <c r="AR6" s="37">
        <f>+AP6+AQ6</f>
        <v>8</v>
      </c>
      <c r="AS6" s="36">
        <f>+C6+H6+M6+R6+W6+AB6+AG6+AL6</f>
        <v>5</v>
      </c>
      <c r="AT6" s="36" t="s">
        <v>64</v>
      </c>
      <c r="AU6" s="36">
        <f>+E6+J6+O6+T6+Y6+AD6+AI6+AN6</f>
        <v>4</v>
      </c>
      <c r="AV6" s="38">
        <f>+C7+H7+M7+R7+W7+AB7+AG7+AL7</f>
        <v>11</v>
      </c>
      <c r="AW6" s="36" t="s">
        <v>64</v>
      </c>
      <c r="AX6" s="37">
        <f>+E7+J7+O7+T7+Y7+AD7+AI7+AN7</f>
        <v>8</v>
      </c>
      <c r="AY6" s="39">
        <f>IF(AX6=0,"10.000",AV6/(AV6+AX6)*10)</f>
        <v>5.7894736842105265</v>
      </c>
      <c r="AZ6" s="130">
        <f>RANK(BA6,$BA$6:$BA$27)</f>
        <v>5</v>
      </c>
      <c r="BA6" s="40">
        <f>AR6*1000+AQ6*100+AU7*10+AY6</f>
        <v>8215.78947368421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15</v>
      </c>
      <c r="J7" s="93"/>
      <c r="K7" s="44" t="s">
        <v>18</v>
      </c>
      <c r="L7" s="42" t="s">
        <v>65</v>
      </c>
      <c r="M7" s="93"/>
      <c r="N7" s="93" t="s">
        <v>15</v>
      </c>
      <c r="O7" s="93"/>
      <c r="P7" s="44" t="s">
        <v>18</v>
      </c>
      <c r="Q7" s="42" t="s">
        <v>65</v>
      </c>
      <c r="R7" s="93">
        <v>4</v>
      </c>
      <c r="S7" s="93" t="s">
        <v>15</v>
      </c>
      <c r="T7" s="93">
        <v>2</v>
      </c>
      <c r="U7" s="44" t="s">
        <v>18</v>
      </c>
      <c r="V7" s="42" t="s">
        <v>65</v>
      </c>
      <c r="W7" s="93">
        <v>5</v>
      </c>
      <c r="X7" s="93" t="s">
        <v>15</v>
      </c>
      <c r="Y7" s="93">
        <v>2</v>
      </c>
      <c r="Z7" s="44" t="s">
        <v>18</v>
      </c>
      <c r="AA7" s="42" t="s">
        <v>65</v>
      </c>
      <c r="AB7" s="93">
        <v>2</v>
      </c>
      <c r="AC7" s="93" t="s">
        <v>15</v>
      </c>
      <c r="AD7" s="93">
        <v>4</v>
      </c>
      <c r="AE7" s="44" t="s">
        <v>18</v>
      </c>
      <c r="AF7" s="42" t="s">
        <v>65</v>
      </c>
      <c r="AG7" s="93"/>
      <c r="AH7" s="93" t="s">
        <v>15</v>
      </c>
      <c r="AI7" s="93"/>
      <c r="AJ7" s="44" t="s">
        <v>18</v>
      </c>
      <c r="AK7" s="42" t="s">
        <v>65</v>
      </c>
      <c r="AL7" s="93"/>
      <c r="AM7" s="93" t="s">
        <v>15</v>
      </c>
      <c r="AN7" s="93"/>
      <c r="AO7" s="44" t="s">
        <v>18</v>
      </c>
      <c r="AP7" s="45"/>
      <c r="AQ7" s="46"/>
      <c r="AR7" s="47"/>
      <c r="AS7" s="46"/>
      <c r="AT7" s="46"/>
      <c r="AU7" s="48">
        <f>+AS6-AU6</f>
        <v>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99</v>
      </c>
      <c r="B9" s="28"/>
      <c r="C9" s="55">
        <f>J6</f>
        <v>0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15</v>
      </c>
      <c r="O9" s="92"/>
      <c r="P9" s="29"/>
      <c r="Q9" s="28"/>
      <c r="R9" s="92"/>
      <c r="S9" s="92" t="s">
        <v>15</v>
      </c>
      <c r="T9" s="92"/>
      <c r="U9" s="29"/>
      <c r="V9" s="28"/>
      <c r="W9" s="92">
        <v>3</v>
      </c>
      <c r="X9" s="92" t="s">
        <v>15</v>
      </c>
      <c r="Y9" s="92">
        <v>0</v>
      </c>
      <c r="Z9" s="29"/>
      <c r="AA9" s="28"/>
      <c r="AB9" s="92">
        <v>2</v>
      </c>
      <c r="AC9" s="92" t="s">
        <v>15</v>
      </c>
      <c r="AD9" s="92">
        <v>1</v>
      </c>
      <c r="AE9" s="29"/>
      <c r="AF9" s="28"/>
      <c r="AG9" s="92">
        <v>2</v>
      </c>
      <c r="AH9" s="92" t="s">
        <v>15</v>
      </c>
      <c r="AI9" s="92">
        <v>1</v>
      </c>
      <c r="AJ9" s="29"/>
      <c r="AK9" s="28"/>
      <c r="AL9" s="92"/>
      <c r="AM9" s="92" t="s">
        <v>15</v>
      </c>
      <c r="AN9" s="92"/>
      <c r="AO9" s="29"/>
      <c r="AP9" s="35">
        <f>+B8+G8+L8+Q8+V8+AA8+AF8+AK8</f>
        <v>6</v>
      </c>
      <c r="AQ9" s="36">
        <f>+C8+H8+M8+R8+W8+AB8+AG8+AL8</f>
        <v>3</v>
      </c>
      <c r="AR9" s="37">
        <f>+AP9+AQ9</f>
        <v>9</v>
      </c>
      <c r="AS9" s="36">
        <f>+C9+H9+M9+R9+W9+AB9+AG9+AL9</f>
        <v>7</v>
      </c>
      <c r="AT9" s="36" t="s">
        <v>16</v>
      </c>
      <c r="AU9" s="36">
        <f>+E9+J9+O9+T9+Y9+AD9+AI9+AN9</f>
        <v>2</v>
      </c>
      <c r="AV9" s="38">
        <f>+C10+H10+M10+R10+W10+AB10+AG10+AL10</f>
        <v>14</v>
      </c>
      <c r="AW9" s="36" t="s">
        <v>16</v>
      </c>
      <c r="AX9" s="37">
        <f>+E10+J10+O10+T10+Y10+AD10+AI10+AN10</f>
        <v>5</v>
      </c>
      <c r="AY9" s="39">
        <f>IF(AX9=0,"10.000",AV9/(AV9+AX9)*10)</f>
        <v>7.3684210526315788</v>
      </c>
      <c r="AZ9" s="130">
        <f>RANK(BA9,$BA$6:$BA$27)</f>
        <v>1</v>
      </c>
      <c r="BA9" s="40">
        <f>AR9*1000+AQ9*100+AU10*10+AY9</f>
        <v>9357.3684210526317</v>
      </c>
    </row>
    <row r="10" spans="1:53" ht="14.25" customHeight="1">
      <c r="A10" s="7"/>
      <c r="B10" s="42" t="s">
        <v>17</v>
      </c>
      <c r="C10" s="67">
        <f>J7</f>
        <v>0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/>
      <c r="N10" s="92" t="s">
        <v>15</v>
      </c>
      <c r="O10" s="92"/>
      <c r="P10" s="29" t="s">
        <v>18</v>
      </c>
      <c r="Q10" s="28" t="s">
        <v>17</v>
      </c>
      <c r="R10" s="92"/>
      <c r="S10" s="92" t="s">
        <v>15</v>
      </c>
      <c r="T10" s="92"/>
      <c r="U10" s="29" t="s">
        <v>18</v>
      </c>
      <c r="V10" s="28" t="s">
        <v>17</v>
      </c>
      <c r="W10" s="92">
        <v>6</v>
      </c>
      <c r="X10" s="92" t="s">
        <v>15</v>
      </c>
      <c r="Y10" s="92">
        <v>0</v>
      </c>
      <c r="Z10" s="29" t="s">
        <v>18</v>
      </c>
      <c r="AA10" s="28" t="s">
        <v>17</v>
      </c>
      <c r="AB10" s="92">
        <v>4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4</v>
      </c>
      <c r="AH10" s="92" t="s">
        <v>15</v>
      </c>
      <c r="AI10" s="92">
        <v>3</v>
      </c>
      <c r="AJ10" s="29" t="s">
        <v>18</v>
      </c>
      <c r="AK10" s="28" t="s">
        <v>17</v>
      </c>
      <c r="AL10" s="92"/>
      <c r="AM10" s="92" t="s">
        <v>15</v>
      </c>
      <c r="AN10" s="92"/>
      <c r="AO10" s="29" t="s">
        <v>18</v>
      </c>
      <c r="AP10" s="45"/>
      <c r="AQ10" s="46"/>
      <c r="AR10" s="47"/>
      <c r="AS10" s="46"/>
      <c r="AT10" s="46"/>
      <c r="AU10" s="48">
        <f>+AS9-AU9</f>
        <v>5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>
        <v>2</v>
      </c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123</v>
      </c>
      <c r="B12" s="28"/>
      <c r="C12" s="55">
        <f>O6</f>
        <v>0</v>
      </c>
      <c r="D12" s="29" t="s">
        <v>15</v>
      </c>
      <c r="E12" s="55">
        <f>M6</f>
        <v>0</v>
      </c>
      <c r="F12" s="29"/>
      <c r="G12" s="28"/>
      <c r="H12" s="55">
        <f>O9</f>
        <v>0</v>
      </c>
      <c r="I12" s="55" t="s">
        <v>15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</v>
      </c>
      <c r="T12" s="92"/>
      <c r="U12" s="29"/>
      <c r="V12" s="28"/>
      <c r="W12" s="92"/>
      <c r="X12" s="92" t="s">
        <v>15</v>
      </c>
      <c r="Y12" s="92"/>
      <c r="Z12" s="29"/>
      <c r="AA12" s="28"/>
      <c r="AB12" s="92">
        <v>0</v>
      </c>
      <c r="AC12" s="92" t="s">
        <v>15</v>
      </c>
      <c r="AD12" s="92">
        <v>3</v>
      </c>
      <c r="AE12" s="29"/>
      <c r="AF12" s="28"/>
      <c r="AG12" s="92">
        <v>0</v>
      </c>
      <c r="AH12" s="92" t="s">
        <v>135</v>
      </c>
      <c r="AI12" s="92">
        <v>3</v>
      </c>
      <c r="AJ12" s="54"/>
      <c r="AK12" s="90"/>
      <c r="AL12" s="92">
        <v>1</v>
      </c>
      <c r="AM12" s="92" t="s">
        <v>15</v>
      </c>
      <c r="AN12" s="92">
        <v>2</v>
      </c>
      <c r="AO12" s="54"/>
      <c r="AP12" s="35">
        <f>+B11+G11+L11+Q11+V11+AA11+AF11+AK11</f>
        <v>6</v>
      </c>
      <c r="AQ12" s="36">
        <f>+C11+H11+M11+R11+W11+AB11+AG11+AL11</f>
        <v>0</v>
      </c>
      <c r="AR12" s="37">
        <f>+AP12+AQ12</f>
        <v>6</v>
      </c>
      <c r="AS12" s="36">
        <f>+C12+H12+M12+R12+W12+AB12+AG12+AL12</f>
        <v>1</v>
      </c>
      <c r="AT12" s="36" t="s">
        <v>16</v>
      </c>
      <c r="AU12" s="36">
        <f>+E12+J12+O12+T12+Y12+AD12+AI12+AN12</f>
        <v>8</v>
      </c>
      <c r="AV12" s="38">
        <f>+C13+H13+M13+R13+W13+AB13+AG13+AL13</f>
        <v>2</v>
      </c>
      <c r="AW12" s="36" t="s">
        <v>16</v>
      </c>
      <c r="AX12" s="37">
        <f>+E13+J13+O13+T13+Y13+AD13+AI13+AN13</f>
        <v>17</v>
      </c>
      <c r="AY12" s="39">
        <f>IF(AX12=0,"10.000",AV12/(AV12+AX12)*10)</f>
        <v>1.0526315789473684</v>
      </c>
      <c r="AZ12" s="130">
        <f>RANK(BA12,$BA$6:$BA$27)</f>
        <v>8</v>
      </c>
      <c r="BA12" s="40">
        <f>AR12*1000+AQ12*100+AU13*10+AY12</f>
        <v>5931.0526315789475</v>
      </c>
    </row>
    <row r="13" spans="1:53" ht="14.25" customHeight="1">
      <c r="A13" s="41"/>
      <c r="B13" s="42" t="s">
        <v>17</v>
      </c>
      <c r="C13" s="67">
        <f>O7</f>
        <v>0</v>
      </c>
      <c r="D13" s="43" t="s">
        <v>15</v>
      </c>
      <c r="E13" s="67">
        <f>M7</f>
        <v>0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0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/>
      <c r="S13" s="93" t="s">
        <v>15</v>
      </c>
      <c r="T13" s="93"/>
      <c r="U13" s="43" t="s">
        <v>18</v>
      </c>
      <c r="V13" s="42" t="s">
        <v>17</v>
      </c>
      <c r="W13" s="93"/>
      <c r="X13" s="93" t="s">
        <v>15</v>
      </c>
      <c r="Y13" s="93"/>
      <c r="Z13" s="43" t="s">
        <v>18</v>
      </c>
      <c r="AA13" s="42" t="s">
        <v>17</v>
      </c>
      <c r="AB13" s="93">
        <v>0</v>
      </c>
      <c r="AC13" s="93" t="s">
        <v>15</v>
      </c>
      <c r="AD13" s="93">
        <v>6</v>
      </c>
      <c r="AE13" s="43" t="s">
        <v>18</v>
      </c>
      <c r="AF13" s="42"/>
      <c r="AG13" s="93">
        <v>0</v>
      </c>
      <c r="AH13" s="93" t="s">
        <v>135</v>
      </c>
      <c r="AI13" s="93">
        <v>6</v>
      </c>
      <c r="AJ13" s="43" t="s">
        <v>18</v>
      </c>
      <c r="AK13" s="42" t="s">
        <v>17</v>
      </c>
      <c r="AL13" s="93">
        <v>2</v>
      </c>
      <c r="AM13" s="93" t="s">
        <v>15</v>
      </c>
      <c r="AN13" s="93">
        <v>5</v>
      </c>
      <c r="AO13" s="43" t="s">
        <v>18</v>
      </c>
      <c r="AP13" s="45"/>
      <c r="AQ13" s="46"/>
      <c r="AR13" s="47"/>
      <c r="AS13" s="46"/>
      <c r="AT13" s="46"/>
      <c r="AU13" s="48">
        <f>+AS12-AU12</f>
        <v>-7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2</v>
      </c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110</v>
      </c>
      <c r="B15" s="28"/>
      <c r="C15" s="55">
        <f>T6</f>
        <v>1</v>
      </c>
      <c r="D15" s="55" t="s">
        <v>15</v>
      </c>
      <c r="E15" s="55">
        <f>R6</f>
        <v>2</v>
      </c>
      <c r="F15" s="29"/>
      <c r="G15" s="28"/>
      <c r="H15" s="55">
        <f>T9</f>
        <v>0</v>
      </c>
      <c r="I15" s="55" t="s">
        <v>15</v>
      </c>
      <c r="J15" s="55">
        <f>R9</f>
        <v>0</v>
      </c>
      <c r="K15" s="29"/>
      <c r="L15" s="28"/>
      <c r="M15" s="55">
        <f>T12</f>
        <v>0</v>
      </c>
      <c r="N15" s="55" t="s">
        <v>15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15</v>
      </c>
      <c r="Y15" s="92"/>
      <c r="Z15" s="29"/>
      <c r="AA15" s="28"/>
      <c r="AB15" s="92"/>
      <c r="AC15" s="92" t="s">
        <v>15</v>
      </c>
      <c r="AD15" s="92"/>
      <c r="AE15" s="29"/>
      <c r="AF15" s="28"/>
      <c r="AG15" s="92">
        <v>1</v>
      </c>
      <c r="AH15" s="92" t="s">
        <v>15</v>
      </c>
      <c r="AI15" s="92">
        <v>2</v>
      </c>
      <c r="AJ15" s="29"/>
      <c r="AK15" s="28"/>
      <c r="AL15" s="92">
        <v>2</v>
      </c>
      <c r="AM15" s="92" t="s">
        <v>15</v>
      </c>
      <c r="AN15" s="92">
        <v>1</v>
      </c>
      <c r="AO15" s="29"/>
      <c r="AP15" s="35">
        <f>+B14+G14+L14+Q14+V14+AA14+AF14+AK14</f>
        <v>6</v>
      </c>
      <c r="AQ15" s="36">
        <f>+C14+H14+M14+R14+W14+AB14+AG14+AL14</f>
        <v>1</v>
      </c>
      <c r="AR15" s="37">
        <f>+AP15+AQ15</f>
        <v>7</v>
      </c>
      <c r="AS15" s="36">
        <f>+C15+H15+M15+R15+W15+AB15+AG15+AL15</f>
        <v>4</v>
      </c>
      <c r="AT15" s="36" t="s">
        <v>16</v>
      </c>
      <c r="AU15" s="36">
        <f>+E15+J15+O15+T15+Y15+AD15+AI15+AN15</f>
        <v>5</v>
      </c>
      <c r="AV15" s="38">
        <f>+C16+H16+M16+R16+W16+AB16+AG16+AL16</f>
        <v>9</v>
      </c>
      <c r="AW15" s="36" t="s">
        <v>16</v>
      </c>
      <c r="AX15" s="37">
        <f>+E16+J16+O16+T16+Y16+AD16+AI16+AN16</f>
        <v>11</v>
      </c>
      <c r="AY15" s="39">
        <f>IF(AX15=0,"10.000",AV15/(AV15+AX15)*10)</f>
        <v>4.5</v>
      </c>
      <c r="AZ15" s="130">
        <f>RANK(BA15,$BA$6:$BA$27)</f>
        <v>6</v>
      </c>
      <c r="BA15" s="40">
        <f>AR15*1000+AQ15*100+AU16*10+AY15</f>
        <v>7094.5</v>
      </c>
    </row>
    <row r="16" spans="1:53" ht="14.25" customHeight="1">
      <c r="A16" s="7"/>
      <c r="B16" s="42" t="s">
        <v>17</v>
      </c>
      <c r="C16" s="67">
        <f>T7</f>
        <v>2</v>
      </c>
      <c r="D16" s="67" t="s">
        <v>15</v>
      </c>
      <c r="E16" s="67">
        <f>R7</f>
        <v>4</v>
      </c>
      <c r="F16" s="43" t="s">
        <v>18</v>
      </c>
      <c r="G16" s="42" t="s">
        <v>17</v>
      </c>
      <c r="H16" s="67">
        <f>T10</f>
        <v>0</v>
      </c>
      <c r="I16" s="67" t="s">
        <v>15</v>
      </c>
      <c r="J16" s="67">
        <f>R10</f>
        <v>0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0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/>
      <c r="X16" s="92" t="s">
        <v>15</v>
      </c>
      <c r="Y16" s="92"/>
      <c r="Z16" s="29" t="s">
        <v>18</v>
      </c>
      <c r="AA16" s="28" t="s">
        <v>17</v>
      </c>
      <c r="AB16" s="92"/>
      <c r="AC16" s="92" t="s">
        <v>15</v>
      </c>
      <c r="AD16" s="92"/>
      <c r="AE16" s="29" t="s">
        <v>18</v>
      </c>
      <c r="AF16" s="28" t="s">
        <v>17</v>
      </c>
      <c r="AG16" s="92">
        <v>3</v>
      </c>
      <c r="AH16" s="92" t="s">
        <v>15</v>
      </c>
      <c r="AI16" s="92">
        <v>4</v>
      </c>
      <c r="AJ16" s="29" t="s">
        <v>18</v>
      </c>
      <c r="AK16" s="28" t="s">
        <v>17</v>
      </c>
      <c r="AL16" s="92">
        <v>4</v>
      </c>
      <c r="AM16" s="92" t="s">
        <v>15</v>
      </c>
      <c r="AN16" s="92">
        <v>3</v>
      </c>
      <c r="AO16" s="29" t="s">
        <v>18</v>
      </c>
      <c r="AP16" s="45"/>
      <c r="AQ16" s="46"/>
      <c r="AR16" s="47"/>
      <c r="AS16" s="46"/>
      <c r="AT16" s="46"/>
      <c r="AU16" s="48">
        <f>+AS15-AU15</f>
        <v>-1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>
        <v>2</v>
      </c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>
        <v>2</v>
      </c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111</v>
      </c>
      <c r="B18" s="28"/>
      <c r="C18" s="55">
        <f>Y6</f>
        <v>1</v>
      </c>
      <c r="D18" s="55" t="s">
        <v>15</v>
      </c>
      <c r="E18" s="55">
        <f>W6</f>
        <v>2</v>
      </c>
      <c r="F18" s="55"/>
      <c r="G18" s="69"/>
      <c r="H18" s="55">
        <f>Y9</f>
        <v>0</v>
      </c>
      <c r="I18" s="55" t="s">
        <v>15</v>
      </c>
      <c r="J18" s="55">
        <f>W9</f>
        <v>3</v>
      </c>
      <c r="K18" s="55"/>
      <c r="L18" s="69"/>
      <c r="M18" s="55">
        <f>Y12</f>
        <v>0</v>
      </c>
      <c r="N18" s="55" t="s">
        <v>15</v>
      </c>
      <c r="O18" s="55">
        <f>W12</f>
        <v>0</v>
      </c>
      <c r="P18" s="55"/>
      <c r="Q18" s="69"/>
      <c r="R18" s="55">
        <f>Y15</f>
        <v>0</v>
      </c>
      <c r="S18" s="55" t="s">
        <v>15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15</v>
      </c>
      <c r="AD18" s="92"/>
      <c r="AE18" s="29"/>
      <c r="AF18" s="28"/>
      <c r="AG18" s="92"/>
      <c r="AH18" s="92" t="s">
        <v>15</v>
      </c>
      <c r="AI18" s="92"/>
      <c r="AJ18" s="29"/>
      <c r="AK18" s="28"/>
      <c r="AL18" s="92">
        <v>0</v>
      </c>
      <c r="AM18" s="92" t="s">
        <v>15</v>
      </c>
      <c r="AN18" s="92">
        <v>3</v>
      </c>
      <c r="AO18" s="29"/>
      <c r="AP18" s="35">
        <f>+B17+G17+L17+Q17+V17+AA17+AF17+AK17</f>
        <v>6</v>
      </c>
      <c r="AQ18" s="36">
        <f>+C17+H17+M17+R17+W17+AB17+AG17+AL17</f>
        <v>0</v>
      </c>
      <c r="AR18" s="37">
        <f>+AP18+AQ18</f>
        <v>6</v>
      </c>
      <c r="AS18" s="36">
        <f>+C18+H18+M18+R18+W18+AB18+AG18+AL18</f>
        <v>1</v>
      </c>
      <c r="AT18" s="36" t="s">
        <v>16</v>
      </c>
      <c r="AU18" s="36">
        <f>+E18+J18+O18+T18+Y18+AD18+AI18+AN18</f>
        <v>8</v>
      </c>
      <c r="AV18" s="38">
        <f>+C19+H19+M19+R19+W19+AB19+AG19+AL19</f>
        <v>3</v>
      </c>
      <c r="AW18" s="36" t="s">
        <v>16</v>
      </c>
      <c r="AX18" s="37">
        <f>+E19+J19+O19+T19+Y19+AD19+AI19+AN19</f>
        <v>17</v>
      </c>
      <c r="AY18" s="39">
        <f>IF(AX18=0,"10.000",AV18/(AV18+AX18)*10)</f>
        <v>1.5</v>
      </c>
      <c r="AZ18" s="130">
        <f>RANK(BA18,$BA$6:$BA$27)</f>
        <v>7</v>
      </c>
      <c r="BA18" s="40">
        <f>AR18*1000+AQ18*100+AU19*10+AY18</f>
        <v>5931.5</v>
      </c>
    </row>
    <row r="19" spans="1:53" ht="14.25" customHeight="1">
      <c r="A19" s="41"/>
      <c r="B19" s="42" t="s">
        <v>17</v>
      </c>
      <c r="C19" s="67">
        <f>Y7</f>
        <v>2</v>
      </c>
      <c r="D19" s="67" t="s">
        <v>15</v>
      </c>
      <c r="E19" s="67">
        <f>W7</f>
        <v>5</v>
      </c>
      <c r="F19" s="67" t="s">
        <v>18</v>
      </c>
      <c r="G19" s="70" t="s">
        <v>17</v>
      </c>
      <c r="H19" s="67">
        <f>Y10</f>
        <v>0</v>
      </c>
      <c r="I19" s="67" t="s">
        <v>15</v>
      </c>
      <c r="J19" s="67">
        <f>W10</f>
        <v>6</v>
      </c>
      <c r="K19" s="67" t="s">
        <v>18</v>
      </c>
      <c r="L19" s="70" t="s">
        <v>17</v>
      </c>
      <c r="M19" s="67">
        <f>Y13</f>
        <v>0</v>
      </c>
      <c r="N19" s="67" t="s">
        <v>15</v>
      </c>
      <c r="O19" s="67">
        <f>W13</f>
        <v>0</v>
      </c>
      <c r="P19" s="67" t="s">
        <v>18</v>
      </c>
      <c r="Q19" s="70" t="s">
        <v>17</v>
      </c>
      <c r="R19" s="67">
        <f>Y16</f>
        <v>0</v>
      </c>
      <c r="S19" s="67" t="s">
        <v>15</v>
      </c>
      <c r="T19" s="67">
        <f>W16</f>
        <v>0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/>
      <c r="AC19" s="93" t="s">
        <v>15</v>
      </c>
      <c r="AD19" s="93"/>
      <c r="AE19" s="43" t="s">
        <v>18</v>
      </c>
      <c r="AF19" s="42" t="s">
        <v>17</v>
      </c>
      <c r="AG19" s="93"/>
      <c r="AH19" s="93" t="s">
        <v>15</v>
      </c>
      <c r="AI19" s="93"/>
      <c r="AJ19" s="43" t="s">
        <v>18</v>
      </c>
      <c r="AK19" s="42" t="s">
        <v>17</v>
      </c>
      <c r="AL19" s="93">
        <v>1</v>
      </c>
      <c r="AM19" s="93" t="s">
        <v>15</v>
      </c>
      <c r="AN19" s="93">
        <v>6</v>
      </c>
      <c r="AO19" s="43" t="s">
        <v>18</v>
      </c>
      <c r="AP19" s="45"/>
      <c r="AQ19" s="46"/>
      <c r="AR19" s="47"/>
      <c r="AS19" s="46"/>
      <c r="AT19" s="46"/>
      <c r="AU19" s="48">
        <f>+AS18-AU18</f>
        <v>-7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2</v>
      </c>
      <c r="C20" s="89">
        <v>1</v>
      </c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103</v>
      </c>
      <c r="B21" s="28"/>
      <c r="C21" s="55">
        <f>AD6</f>
        <v>2</v>
      </c>
      <c r="D21" s="55" t="s">
        <v>15</v>
      </c>
      <c r="E21" s="55">
        <f>AB6</f>
        <v>1</v>
      </c>
      <c r="F21" s="55"/>
      <c r="G21" s="69"/>
      <c r="H21" s="55">
        <f>AD9</f>
        <v>1</v>
      </c>
      <c r="I21" s="55" t="s">
        <v>15</v>
      </c>
      <c r="J21" s="55">
        <f>AB9</f>
        <v>2</v>
      </c>
      <c r="K21" s="55"/>
      <c r="L21" s="69"/>
      <c r="M21" s="55">
        <f>AD12</f>
        <v>3</v>
      </c>
      <c r="N21" s="55" t="s">
        <v>15</v>
      </c>
      <c r="O21" s="55">
        <f>AB12</f>
        <v>0</v>
      </c>
      <c r="P21" s="55"/>
      <c r="Q21" s="69"/>
      <c r="R21" s="55">
        <f>AD15</f>
        <v>0</v>
      </c>
      <c r="S21" s="55" t="s">
        <v>15</v>
      </c>
      <c r="T21" s="55">
        <f>AB15</f>
        <v>0</v>
      </c>
      <c r="U21" s="55"/>
      <c r="V21" s="69"/>
      <c r="W21" s="55">
        <f>AD18</f>
        <v>0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15</v>
      </c>
      <c r="AI21" s="92"/>
      <c r="AJ21" s="29"/>
      <c r="AK21" s="28"/>
      <c r="AL21" s="92"/>
      <c r="AM21" s="92" t="s">
        <v>15</v>
      </c>
      <c r="AN21" s="92"/>
      <c r="AO21" s="29"/>
      <c r="AP21" s="35">
        <f>+B20+G20+L20+Q20+V20+AA20+AF20+AK20</f>
        <v>6</v>
      </c>
      <c r="AQ21" s="36">
        <f>+C20+H20+M20+R20+W20+AB20+AG20+AL20</f>
        <v>2</v>
      </c>
      <c r="AR21" s="37">
        <f>+AP21+AQ21</f>
        <v>8</v>
      </c>
      <c r="AS21" s="36">
        <f>+C21+H21+M21+R21+W21+AB21+AG21+AL21</f>
        <v>6</v>
      </c>
      <c r="AT21" s="36" t="s">
        <v>16</v>
      </c>
      <c r="AU21" s="36">
        <f>+E21+J21+O21+T21+Y21+AD21+AI21+AN21</f>
        <v>3</v>
      </c>
      <c r="AV21" s="38">
        <f>+C22+H22+M22+R22+W22+AB22+AG22+AL22</f>
        <v>12</v>
      </c>
      <c r="AW21" s="36" t="s">
        <v>16</v>
      </c>
      <c r="AX21" s="37">
        <f>+E22+J22+O22+T22+Y22+AD22+AI22+AN22</f>
        <v>6</v>
      </c>
      <c r="AY21" s="39">
        <f>IF(AX21=0,"10.000",AV21/(AV21+AX21)*10)</f>
        <v>6.6666666666666661</v>
      </c>
      <c r="AZ21" s="130">
        <f>RANK(BA21,$BA$6:$BA$27)</f>
        <v>2</v>
      </c>
      <c r="BA21" s="40">
        <f>AR21*1000+AQ21*100+AU22*10+AY21</f>
        <v>8236.6666666666661</v>
      </c>
    </row>
    <row r="22" spans="1:53" ht="14.25" customHeight="1">
      <c r="A22" s="7"/>
      <c r="B22" s="42" t="s">
        <v>17</v>
      </c>
      <c r="C22" s="67">
        <f>AD7</f>
        <v>4</v>
      </c>
      <c r="D22" s="67" t="s">
        <v>15</v>
      </c>
      <c r="E22" s="67">
        <f>AB7</f>
        <v>2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4</v>
      </c>
      <c r="K22" s="67" t="s">
        <v>18</v>
      </c>
      <c r="L22" s="70" t="s">
        <v>17</v>
      </c>
      <c r="M22" s="67">
        <f>AD13</f>
        <v>6</v>
      </c>
      <c r="N22" s="67" t="s">
        <v>15</v>
      </c>
      <c r="O22" s="67">
        <f>AB13</f>
        <v>0</v>
      </c>
      <c r="P22" s="67" t="s">
        <v>18</v>
      </c>
      <c r="Q22" s="70" t="s">
        <v>17</v>
      </c>
      <c r="R22" s="67">
        <f>AD16</f>
        <v>0</v>
      </c>
      <c r="S22" s="67" t="s">
        <v>15</v>
      </c>
      <c r="T22" s="67">
        <f>AB16</f>
        <v>0</v>
      </c>
      <c r="U22" s="67" t="s">
        <v>18</v>
      </c>
      <c r="V22" s="70" t="s">
        <v>17</v>
      </c>
      <c r="W22" s="67">
        <f>AD19</f>
        <v>0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/>
      <c r="AH22" s="92" t="s">
        <v>15</v>
      </c>
      <c r="AI22" s="92"/>
      <c r="AJ22" s="29" t="s">
        <v>18</v>
      </c>
      <c r="AK22" s="28" t="s">
        <v>17</v>
      </c>
      <c r="AL22" s="92"/>
      <c r="AM22" s="92" t="s">
        <v>15</v>
      </c>
      <c r="AN22" s="92"/>
      <c r="AO22" s="29" t="s">
        <v>18</v>
      </c>
      <c r="AP22" s="45"/>
      <c r="AQ22" s="46"/>
      <c r="AR22" s="47"/>
      <c r="AS22" s="46"/>
      <c r="AT22" s="46"/>
      <c r="AU22" s="48">
        <f>+AS21-AU21</f>
        <v>3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/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106</v>
      </c>
      <c r="B24" s="28"/>
      <c r="C24" s="55">
        <f>AI6</f>
        <v>0</v>
      </c>
      <c r="D24" s="55" t="s">
        <v>15</v>
      </c>
      <c r="E24" s="55">
        <f>AG6</f>
        <v>0</v>
      </c>
      <c r="F24" s="55"/>
      <c r="G24" s="69"/>
      <c r="H24" s="55">
        <f>AI9</f>
        <v>1</v>
      </c>
      <c r="I24" s="55" t="s">
        <v>15</v>
      </c>
      <c r="J24" s="55">
        <f>AG9</f>
        <v>2</v>
      </c>
      <c r="K24" s="55"/>
      <c r="L24" s="69"/>
      <c r="M24" s="55">
        <f>AI12</f>
        <v>3</v>
      </c>
      <c r="N24" s="55" t="s">
        <v>15</v>
      </c>
      <c r="O24" s="55">
        <f>AG12</f>
        <v>0</v>
      </c>
      <c r="P24" s="55"/>
      <c r="Q24" s="69"/>
      <c r="R24" s="55">
        <f>AI15</f>
        <v>2</v>
      </c>
      <c r="S24" s="55" t="s">
        <v>15</v>
      </c>
      <c r="T24" s="55">
        <f>AG15</f>
        <v>1</v>
      </c>
      <c r="U24" s="55"/>
      <c r="V24" s="69"/>
      <c r="W24" s="55">
        <f>AI18</f>
        <v>0</v>
      </c>
      <c r="X24" s="55" t="s">
        <v>15</v>
      </c>
      <c r="Y24" s="55">
        <f>AG18</f>
        <v>0</v>
      </c>
      <c r="Z24" s="55"/>
      <c r="AA24" s="69"/>
      <c r="AB24" s="55">
        <f>AI21</f>
        <v>0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15</v>
      </c>
      <c r="AN24" s="92"/>
      <c r="AO24" s="29"/>
      <c r="AP24" s="35">
        <f>+B23+G23+L23+Q23+V23+AA23+AF23+AK23</f>
        <v>6</v>
      </c>
      <c r="AQ24" s="36">
        <f>+C23+H23+M23+R23+W23+AB23+AG23+AL23</f>
        <v>2</v>
      </c>
      <c r="AR24" s="37">
        <f>+AP24+AQ24</f>
        <v>8</v>
      </c>
      <c r="AS24" s="36">
        <f>+C24+H24+M24+R24+W24+AB24+AG24+AL24</f>
        <v>6</v>
      </c>
      <c r="AT24" s="36" t="s">
        <v>16</v>
      </c>
      <c r="AU24" s="36">
        <f>+E24+J24+O24+T24+Y24+AD24+AI24+AN24</f>
        <v>3</v>
      </c>
      <c r="AV24" s="38">
        <f>+C25+H25+M25+R25+W25+AB25+AG25+AL25</f>
        <v>13</v>
      </c>
      <c r="AW24" s="36" t="s">
        <v>16</v>
      </c>
      <c r="AX24" s="37">
        <f>+E25+J25+O25+T25+Y25+AD25+AI25+AN25</f>
        <v>7</v>
      </c>
      <c r="AY24" s="39">
        <f>IF(AX24=0,"10.000",AV24/(AV24+AX24)*10)</f>
        <v>6.5</v>
      </c>
      <c r="AZ24" s="130">
        <f>RANK(BA24,$BA$6:$BA$27)</f>
        <v>4</v>
      </c>
      <c r="BA24" s="40">
        <f>AR24*1000+AQ24*100+AU25*10+AY24</f>
        <v>8236.5</v>
      </c>
    </row>
    <row r="25" spans="1:53" ht="14.25" customHeight="1">
      <c r="A25" s="41"/>
      <c r="B25" s="42" t="s">
        <v>17</v>
      </c>
      <c r="C25" s="67">
        <f>AI7</f>
        <v>0</v>
      </c>
      <c r="D25" s="67" t="s">
        <v>15</v>
      </c>
      <c r="E25" s="67">
        <f>AG7</f>
        <v>0</v>
      </c>
      <c r="F25" s="67" t="s">
        <v>18</v>
      </c>
      <c r="G25" s="70" t="s">
        <v>17</v>
      </c>
      <c r="H25" s="67">
        <f>AI10</f>
        <v>3</v>
      </c>
      <c r="I25" s="67" t="s">
        <v>15</v>
      </c>
      <c r="J25" s="67">
        <f>AG10</f>
        <v>4</v>
      </c>
      <c r="K25" s="67" t="s">
        <v>18</v>
      </c>
      <c r="L25" s="70" t="s">
        <v>17</v>
      </c>
      <c r="M25" s="67">
        <f>AI13</f>
        <v>6</v>
      </c>
      <c r="N25" s="67" t="s">
        <v>15</v>
      </c>
      <c r="O25" s="67">
        <f>AG13</f>
        <v>0</v>
      </c>
      <c r="P25" s="67" t="s">
        <v>18</v>
      </c>
      <c r="Q25" s="70" t="s">
        <v>17</v>
      </c>
      <c r="R25" s="67">
        <f>AI16</f>
        <v>4</v>
      </c>
      <c r="S25" s="67" t="s">
        <v>15</v>
      </c>
      <c r="T25" s="67">
        <f>AG16</f>
        <v>3</v>
      </c>
      <c r="U25" s="67" t="s">
        <v>18</v>
      </c>
      <c r="V25" s="70" t="s">
        <v>17</v>
      </c>
      <c r="W25" s="67">
        <f>AI19</f>
        <v>0</v>
      </c>
      <c r="X25" s="67" t="s">
        <v>15</v>
      </c>
      <c r="Y25" s="67">
        <f>AG19</f>
        <v>0</v>
      </c>
      <c r="Z25" s="67" t="s">
        <v>18</v>
      </c>
      <c r="AA25" s="70" t="s">
        <v>17</v>
      </c>
      <c r="AB25" s="67">
        <f>AI22</f>
        <v>0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/>
      <c r="AM25" s="93" t="s">
        <v>15</v>
      </c>
      <c r="AN25" s="93"/>
      <c r="AO25" s="43" t="s">
        <v>18</v>
      </c>
      <c r="AP25" s="45"/>
      <c r="AQ25" s="46"/>
      <c r="AR25" s="47"/>
      <c r="AS25" s="46"/>
      <c r="AT25" s="46"/>
      <c r="AU25" s="48">
        <f>+AS24-AU24</f>
        <v>3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124</v>
      </c>
      <c r="B27" s="28"/>
      <c r="C27" s="55">
        <f>AN6</f>
        <v>0</v>
      </c>
      <c r="D27" s="55" t="s">
        <v>15</v>
      </c>
      <c r="E27" s="55">
        <f>AL6</f>
        <v>0</v>
      </c>
      <c r="F27" s="55"/>
      <c r="G27" s="69"/>
      <c r="H27" s="55">
        <f>AN9</f>
        <v>0</v>
      </c>
      <c r="I27" s="55" t="s">
        <v>15</v>
      </c>
      <c r="J27" s="55">
        <f>AL9</f>
        <v>0</v>
      </c>
      <c r="K27" s="55"/>
      <c r="L27" s="69"/>
      <c r="M27" s="55">
        <f>AN12</f>
        <v>2</v>
      </c>
      <c r="N27" s="55" t="s">
        <v>15</v>
      </c>
      <c r="O27" s="55">
        <f>AL12</f>
        <v>1</v>
      </c>
      <c r="P27" s="55"/>
      <c r="Q27" s="69"/>
      <c r="R27" s="55">
        <f>AN15</f>
        <v>1</v>
      </c>
      <c r="S27" s="55" t="s">
        <v>15</v>
      </c>
      <c r="T27" s="55">
        <f>AL15</f>
        <v>2</v>
      </c>
      <c r="U27" s="55"/>
      <c r="V27" s="69"/>
      <c r="W27" s="55">
        <f>AN18</f>
        <v>3</v>
      </c>
      <c r="X27" s="55" t="s">
        <v>15</v>
      </c>
      <c r="Y27" s="55">
        <f>AL18</f>
        <v>0</v>
      </c>
      <c r="Z27" s="55"/>
      <c r="AA27" s="69"/>
      <c r="AB27" s="55">
        <f>AN21</f>
        <v>0</v>
      </c>
      <c r="AC27" s="55" t="s">
        <v>15</v>
      </c>
      <c r="AD27" s="55">
        <f>AL21</f>
        <v>0</v>
      </c>
      <c r="AE27" s="55"/>
      <c r="AF27" s="69"/>
      <c r="AG27" s="55">
        <f>AN24</f>
        <v>0</v>
      </c>
      <c r="AH27" s="55" t="s">
        <v>15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6</v>
      </c>
      <c r="AQ27" s="36">
        <f>+C26+H26+M26+R26+W26+AB26+AG26+AL26</f>
        <v>2</v>
      </c>
      <c r="AR27" s="37">
        <f>+AP27+AQ27</f>
        <v>8</v>
      </c>
      <c r="AS27" s="36">
        <f>+C27+H27+M27+R27+W27+AB27+AG27+AL27</f>
        <v>6</v>
      </c>
      <c r="AT27" s="36" t="s">
        <v>16</v>
      </c>
      <c r="AU27" s="36">
        <f>+E27+J27+O27+T27+Y27+AD27+AI27+AN27</f>
        <v>3</v>
      </c>
      <c r="AV27" s="38">
        <f>+C28+H28+M28+R28+W28+AB28+AG28+AL28</f>
        <v>14</v>
      </c>
      <c r="AW27" s="36" t="s">
        <v>16</v>
      </c>
      <c r="AX27" s="37">
        <f>+E28+J28+O28+T28+Y28+AD28+AI28+AN28</f>
        <v>7</v>
      </c>
      <c r="AY27" s="39">
        <f>IF(AX27=0,"10.000",AV27/(AV27+AX27)*10)</f>
        <v>6.6666666666666661</v>
      </c>
      <c r="AZ27" s="130">
        <f>RANK(BA27,$BA$6:$BA$27)</f>
        <v>2</v>
      </c>
      <c r="BA27" s="40">
        <f>AR27*1000+AQ27*100+AU28*10+AY27</f>
        <v>8236.6666666666661</v>
      </c>
    </row>
    <row r="28" spans="1:53" ht="14.25" customHeight="1" thickBot="1">
      <c r="A28" s="17"/>
      <c r="B28" s="74" t="s">
        <v>17</v>
      </c>
      <c r="C28" s="75">
        <f>AN7</f>
        <v>0</v>
      </c>
      <c r="D28" s="75" t="s">
        <v>15</v>
      </c>
      <c r="E28" s="75">
        <f>AL7</f>
        <v>0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0</v>
      </c>
      <c r="K28" s="75" t="s">
        <v>18</v>
      </c>
      <c r="L28" s="76" t="s">
        <v>17</v>
      </c>
      <c r="M28" s="75">
        <f>AN13</f>
        <v>5</v>
      </c>
      <c r="N28" s="75" t="s">
        <v>15</v>
      </c>
      <c r="O28" s="75">
        <f>AL13</f>
        <v>2</v>
      </c>
      <c r="P28" s="75" t="s">
        <v>18</v>
      </c>
      <c r="Q28" s="76" t="s">
        <v>17</v>
      </c>
      <c r="R28" s="75">
        <f>AN16</f>
        <v>3</v>
      </c>
      <c r="S28" s="75" t="s">
        <v>15</v>
      </c>
      <c r="T28" s="75">
        <f>AL16</f>
        <v>4</v>
      </c>
      <c r="U28" s="75" t="s">
        <v>18</v>
      </c>
      <c r="V28" s="76" t="s">
        <v>17</v>
      </c>
      <c r="W28" s="75">
        <f>AN19</f>
        <v>6</v>
      </c>
      <c r="X28" s="75" t="s">
        <v>15</v>
      </c>
      <c r="Y28" s="75">
        <f>AL19</f>
        <v>1</v>
      </c>
      <c r="Z28" s="75" t="s">
        <v>18</v>
      </c>
      <c r="AA28" s="76" t="s">
        <v>17</v>
      </c>
      <c r="AB28" s="75">
        <f>AN22</f>
        <v>0</v>
      </c>
      <c r="AC28" s="75" t="s">
        <v>15</v>
      </c>
      <c r="AD28" s="75">
        <f>AL22</f>
        <v>0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0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3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W26" sqref="W26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141" t="s">
        <v>100</v>
      </c>
      <c r="B6" s="28"/>
      <c r="C6" s="29"/>
      <c r="D6" s="29"/>
      <c r="E6" s="29"/>
      <c r="F6" s="29"/>
      <c r="G6" s="28"/>
      <c r="H6" s="92"/>
      <c r="I6" s="92" t="s">
        <v>15</v>
      </c>
      <c r="J6" s="92"/>
      <c r="K6" s="30"/>
      <c r="L6" s="28"/>
      <c r="M6" s="92"/>
      <c r="N6" s="92" t="s">
        <v>15</v>
      </c>
      <c r="O6" s="92"/>
      <c r="P6" s="30"/>
      <c r="Q6" s="28"/>
      <c r="R6" s="92">
        <v>2</v>
      </c>
      <c r="S6" s="92" t="s">
        <v>15</v>
      </c>
      <c r="T6" s="92">
        <v>1</v>
      </c>
      <c r="U6" s="30"/>
      <c r="V6" s="28"/>
      <c r="W6" s="92">
        <v>1</v>
      </c>
      <c r="X6" s="92" t="s">
        <v>15</v>
      </c>
      <c r="Y6" s="92">
        <v>2</v>
      </c>
      <c r="Z6" s="30"/>
      <c r="AA6" s="28"/>
      <c r="AB6" s="92">
        <v>2</v>
      </c>
      <c r="AC6" s="92" t="s">
        <v>15</v>
      </c>
      <c r="AD6" s="92">
        <v>1</v>
      </c>
      <c r="AE6" s="30"/>
      <c r="AF6" s="28"/>
      <c r="AG6" s="92"/>
      <c r="AH6" s="92" t="s">
        <v>15</v>
      </c>
      <c r="AI6" s="92"/>
      <c r="AJ6" s="30"/>
      <c r="AK6" s="28"/>
      <c r="AL6" s="92"/>
      <c r="AM6" s="92" t="s">
        <v>15</v>
      </c>
      <c r="AN6" s="92"/>
      <c r="AO6" s="30"/>
      <c r="AP6" s="35">
        <f>+B5+G5+L5+Q5+V5+AA5+AF5+AK5</f>
        <v>6</v>
      </c>
      <c r="AQ6" s="36">
        <f>+C5+H5+M5+R5+W5+AB5+AG5+AL5</f>
        <v>2</v>
      </c>
      <c r="AR6" s="37">
        <f>+AP6+AQ6</f>
        <v>8</v>
      </c>
      <c r="AS6" s="36">
        <f>+C6+H6+M6+R6+W6+AB6+AG6+AL6</f>
        <v>5</v>
      </c>
      <c r="AT6" s="36" t="s">
        <v>64</v>
      </c>
      <c r="AU6" s="36">
        <f>+E6+J6+O6+T6+Y6+AD6+AI6+AN6</f>
        <v>4</v>
      </c>
      <c r="AV6" s="38">
        <f>+C7+H7+M7+R7+W7+AB7+AG7+AL7</f>
        <v>11</v>
      </c>
      <c r="AW6" s="36" t="s">
        <v>64</v>
      </c>
      <c r="AX6" s="37">
        <f>+E7+J7+O7+T7+Y7+AD7+AI7+AN7</f>
        <v>11</v>
      </c>
      <c r="AY6" s="39">
        <f>IF(AX6=0,"10.000",AV6/(AV6+AX6)*10)</f>
        <v>5</v>
      </c>
      <c r="AZ6" s="130">
        <f>RANK(BA6,$BA$6:$BA$27)</f>
        <v>5</v>
      </c>
      <c r="BA6" s="40">
        <f>AR6*1000+AQ6*100+AU7*10+AY6</f>
        <v>8215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15</v>
      </c>
      <c r="J7" s="93"/>
      <c r="K7" s="44" t="s">
        <v>18</v>
      </c>
      <c r="L7" s="42" t="s">
        <v>65</v>
      </c>
      <c r="M7" s="93"/>
      <c r="N7" s="93" t="s">
        <v>15</v>
      </c>
      <c r="O7" s="93"/>
      <c r="P7" s="44" t="s">
        <v>18</v>
      </c>
      <c r="Q7" s="42" t="s">
        <v>65</v>
      </c>
      <c r="R7" s="93">
        <v>5</v>
      </c>
      <c r="S7" s="93" t="s">
        <v>15</v>
      </c>
      <c r="T7" s="93">
        <v>4</v>
      </c>
      <c r="U7" s="44" t="s">
        <v>18</v>
      </c>
      <c r="V7" s="42" t="s">
        <v>65</v>
      </c>
      <c r="W7" s="93">
        <v>2</v>
      </c>
      <c r="X7" s="93" t="s">
        <v>15</v>
      </c>
      <c r="Y7" s="93">
        <v>5</v>
      </c>
      <c r="Z7" s="44" t="s">
        <v>18</v>
      </c>
      <c r="AA7" s="42" t="s">
        <v>65</v>
      </c>
      <c r="AB7" s="93">
        <v>4</v>
      </c>
      <c r="AC7" s="93" t="s">
        <v>15</v>
      </c>
      <c r="AD7" s="93">
        <v>2</v>
      </c>
      <c r="AE7" s="44" t="s">
        <v>18</v>
      </c>
      <c r="AF7" s="42" t="s">
        <v>65</v>
      </c>
      <c r="AG7" s="93"/>
      <c r="AH7" s="93" t="s">
        <v>15</v>
      </c>
      <c r="AI7" s="93"/>
      <c r="AJ7" s="44" t="s">
        <v>18</v>
      </c>
      <c r="AK7" s="42" t="s">
        <v>65</v>
      </c>
      <c r="AL7" s="93"/>
      <c r="AM7" s="93" t="s">
        <v>15</v>
      </c>
      <c r="AN7" s="93"/>
      <c r="AO7" s="44" t="s">
        <v>18</v>
      </c>
      <c r="AP7" s="45"/>
      <c r="AQ7" s="46"/>
      <c r="AR7" s="47"/>
      <c r="AS7" s="46"/>
      <c r="AT7" s="46"/>
      <c r="AU7" s="48">
        <f>+AS6-AU6</f>
        <v>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105</v>
      </c>
      <c r="B9" s="28"/>
      <c r="C9" s="55">
        <f>J6</f>
        <v>0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15</v>
      </c>
      <c r="O9" s="92"/>
      <c r="P9" s="29"/>
      <c r="Q9" s="28"/>
      <c r="R9" s="92"/>
      <c r="S9" s="92" t="s">
        <v>15</v>
      </c>
      <c r="T9" s="92"/>
      <c r="U9" s="29"/>
      <c r="V9" s="28"/>
      <c r="W9" s="92">
        <v>1</v>
      </c>
      <c r="X9" s="92" t="s">
        <v>15</v>
      </c>
      <c r="Y9" s="92">
        <v>2</v>
      </c>
      <c r="Z9" s="29"/>
      <c r="AA9" s="28"/>
      <c r="AB9" s="92">
        <v>2</v>
      </c>
      <c r="AC9" s="92" t="s">
        <v>15</v>
      </c>
      <c r="AD9" s="92">
        <v>1</v>
      </c>
      <c r="AE9" s="29"/>
      <c r="AF9" s="28"/>
      <c r="AG9" s="92">
        <v>2</v>
      </c>
      <c r="AH9" s="92" t="s">
        <v>15</v>
      </c>
      <c r="AI9" s="92">
        <v>1</v>
      </c>
      <c r="AJ9" s="29"/>
      <c r="AK9" s="28"/>
      <c r="AL9" s="92"/>
      <c r="AM9" s="92" t="s">
        <v>15</v>
      </c>
      <c r="AN9" s="92"/>
      <c r="AO9" s="29"/>
      <c r="AP9" s="35">
        <f>+B8+G8+L8+Q8+V8+AA8+AF8+AK8</f>
        <v>6</v>
      </c>
      <c r="AQ9" s="36">
        <f>+C8+H8+M8+R8+W8+AB8+AG8+AL8</f>
        <v>2</v>
      </c>
      <c r="AR9" s="37">
        <f>+AP9+AQ9</f>
        <v>8</v>
      </c>
      <c r="AS9" s="36">
        <f>+C9+H9+M9+R9+W9+AB9+AG9+AL9</f>
        <v>5</v>
      </c>
      <c r="AT9" s="36" t="s">
        <v>16</v>
      </c>
      <c r="AU9" s="36">
        <f>+E9+J9+O9+T9+Y9+AD9+AI9+AN9</f>
        <v>4</v>
      </c>
      <c r="AV9" s="38">
        <f>+C10+H10+M10+R10+W10+AB10+AG10+AL10</f>
        <v>10</v>
      </c>
      <c r="AW9" s="36" t="s">
        <v>16</v>
      </c>
      <c r="AX9" s="37">
        <f>+E10+J10+O10+T10+Y10+AD10+AI10+AN10</f>
        <v>8</v>
      </c>
      <c r="AY9" s="39">
        <f>IF(AX9=0,"10.000",AV9/(AV9+AX9)*10)</f>
        <v>5.5555555555555554</v>
      </c>
      <c r="AZ9" s="130">
        <f>RANK(BA9,$BA$6:$BA$27)</f>
        <v>3</v>
      </c>
      <c r="BA9" s="40">
        <f>AR9*1000+AQ9*100+AU10*10+AY9</f>
        <v>8215.5555555555547</v>
      </c>
    </row>
    <row r="10" spans="1:53" ht="14.25" customHeight="1">
      <c r="A10" s="7"/>
      <c r="B10" s="42" t="s">
        <v>17</v>
      </c>
      <c r="C10" s="67">
        <f>J7</f>
        <v>0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/>
      <c r="N10" s="92" t="s">
        <v>15</v>
      </c>
      <c r="O10" s="92"/>
      <c r="P10" s="29" t="s">
        <v>18</v>
      </c>
      <c r="Q10" s="28" t="s">
        <v>17</v>
      </c>
      <c r="R10" s="92"/>
      <c r="S10" s="92" t="s">
        <v>15</v>
      </c>
      <c r="T10" s="92"/>
      <c r="U10" s="29" t="s">
        <v>18</v>
      </c>
      <c r="V10" s="28" t="s">
        <v>17</v>
      </c>
      <c r="W10" s="92">
        <v>2</v>
      </c>
      <c r="X10" s="92" t="s">
        <v>15</v>
      </c>
      <c r="Y10" s="92">
        <v>4</v>
      </c>
      <c r="Z10" s="29" t="s">
        <v>18</v>
      </c>
      <c r="AA10" s="28" t="s">
        <v>17</v>
      </c>
      <c r="AB10" s="92">
        <v>4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4</v>
      </c>
      <c r="AH10" s="92" t="s">
        <v>15</v>
      </c>
      <c r="AI10" s="92">
        <v>2</v>
      </c>
      <c r="AJ10" s="29" t="s">
        <v>18</v>
      </c>
      <c r="AK10" s="28" t="s">
        <v>17</v>
      </c>
      <c r="AL10" s="92"/>
      <c r="AM10" s="92" t="s">
        <v>15</v>
      </c>
      <c r="AN10" s="92"/>
      <c r="AO10" s="29" t="s">
        <v>18</v>
      </c>
      <c r="AP10" s="45"/>
      <c r="AQ10" s="46"/>
      <c r="AR10" s="47"/>
      <c r="AS10" s="46"/>
      <c r="AT10" s="46"/>
      <c r="AU10" s="48">
        <f>+AS9-AU9</f>
        <v>1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102</v>
      </c>
      <c r="B12" s="28"/>
      <c r="C12" s="55">
        <f>O6</f>
        <v>0</v>
      </c>
      <c r="D12" s="29" t="s">
        <v>15</v>
      </c>
      <c r="E12" s="55">
        <f>M6</f>
        <v>0</v>
      </c>
      <c r="F12" s="29"/>
      <c r="G12" s="28"/>
      <c r="H12" s="55">
        <f>O9</f>
        <v>0</v>
      </c>
      <c r="I12" s="55" t="s">
        <v>15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</v>
      </c>
      <c r="T12" s="92"/>
      <c r="U12" s="29"/>
      <c r="V12" s="28"/>
      <c r="W12" s="92"/>
      <c r="X12" s="92" t="s">
        <v>15</v>
      </c>
      <c r="Y12" s="92"/>
      <c r="Z12" s="29"/>
      <c r="AA12" s="28"/>
      <c r="AB12" s="92">
        <v>1</v>
      </c>
      <c r="AC12" s="92" t="s">
        <v>15</v>
      </c>
      <c r="AD12" s="92">
        <v>2</v>
      </c>
      <c r="AE12" s="29"/>
      <c r="AF12" s="28"/>
      <c r="AG12" s="92">
        <v>2</v>
      </c>
      <c r="AH12" s="92" t="s">
        <v>15</v>
      </c>
      <c r="AI12" s="92">
        <v>1</v>
      </c>
      <c r="AJ12" s="54"/>
      <c r="AK12" s="90"/>
      <c r="AL12" s="92">
        <v>2</v>
      </c>
      <c r="AM12" s="92" t="s">
        <v>15</v>
      </c>
      <c r="AN12" s="92">
        <v>1</v>
      </c>
      <c r="AO12" s="54"/>
      <c r="AP12" s="35">
        <f>+B11+G11+L11+Q11+V11+AA11+AF11+AK11</f>
        <v>6</v>
      </c>
      <c r="AQ12" s="36">
        <f>+C11+H11+M11+R11+W11+AB11+AG11+AL11</f>
        <v>2</v>
      </c>
      <c r="AR12" s="37">
        <f>+AP12+AQ12</f>
        <v>8</v>
      </c>
      <c r="AS12" s="36">
        <f>+C12+H12+M12+R12+W12+AB12+AG12+AL12</f>
        <v>5</v>
      </c>
      <c r="AT12" s="36" t="s">
        <v>16</v>
      </c>
      <c r="AU12" s="36">
        <f>+E12+J12+O12+T12+Y12+AD12+AI12+AN12</f>
        <v>4</v>
      </c>
      <c r="AV12" s="38">
        <f>+C13+H13+M13+R13+W13+AB13+AG13+AL13</f>
        <v>11</v>
      </c>
      <c r="AW12" s="36" t="s">
        <v>16</v>
      </c>
      <c r="AX12" s="37">
        <f>+E13+J13+O13+T13+Y13+AD13+AI13+AN13</f>
        <v>9</v>
      </c>
      <c r="AY12" s="39">
        <f>IF(AX12=0,"10.000",AV12/(AV12+AX12)*10)</f>
        <v>5.5</v>
      </c>
      <c r="AZ12" s="130">
        <f>RANK(BA12,$BA$6:$BA$27)</f>
        <v>4</v>
      </c>
      <c r="BA12" s="40">
        <f>AR12*1000+AQ12*100+AU13*10+AY12</f>
        <v>8215.5</v>
      </c>
    </row>
    <row r="13" spans="1:53" ht="14.25" customHeight="1">
      <c r="A13" s="41"/>
      <c r="B13" s="42" t="s">
        <v>17</v>
      </c>
      <c r="C13" s="67">
        <f>O7</f>
        <v>0</v>
      </c>
      <c r="D13" s="43" t="s">
        <v>15</v>
      </c>
      <c r="E13" s="67">
        <f>M7</f>
        <v>0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0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/>
      <c r="S13" s="93" t="s">
        <v>15</v>
      </c>
      <c r="T13" s="93"/>
      <c r="U13" s="43" t="s">
        <v>18</v>
      </c>
      <c r="V13" s="42" t="s">
        <v>17</v>
      </c>
      <c r="W13" s="93"/>
      <c r="X13" s="93" t="s">
        <v>15</v>
      </c>
      <c r="Y13" s="93"/>
      <c r="Z13" s="43" t="s">
        <v>18</v>
      </c>
      <c r="AA13" s="42" t="s">
        <v>17</v>
      </c>
      <c r="AB13" s="93">
        <v>3</v>
      </c>
      <c r="AC13" s="93" t="s">
        <v>15</v>
      </c>
      <c r="AD13" s="93">
        <v>5</v>
      </c>
      <c r="AE13" s="43" t="s">
        <v>18</v>
      </c>
      <c r="AF13" s="42" t="s">
        <v>17</v>
      </c>
      <c r="AG13" s="93">
        <v>4</v>
      </c>
      <c r="AH13" s="93" t="s">
        <v>15</v>
      </c>
      <c r="AI13" s="93">
        <v>2</v>
      </c>
      <c r="AJ13" s="43" t="s">
        <v>18</v>
      </c>
      <c r="AK13" s="42" t="s">
        <v>17</v>
      </c>
      <c r="AL13" s="93">
        <v>4</v>
      </c>
      <c r="AM13" s="93" t="s">
        <v>15</v>
      </c>
      <c r="AN13" s="93">
        <v>2</v>
      </c>
      <c r="AO13" s="43" t="s">
        <v>18</v>
      </c>
      <c r="AP13" s="45"/>
      <c r="AQ13" s="46"/>
      <c r="AR13" s="47"/>
      <c r="AS13" s="46"/>
      <c r="AT13" s="46"/>
      <c r="AU13" s="48">
        <f>+AS12-AU12</f>
        <v>1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2</v>
      </c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125</v>
      </c>
      <c r="B15" s="28"/>
      <c r="C15" s="55">
        <f>T6</f>
        <v>1</v>
      </c>
      <c r="D15" s="55" t="s">
        <v>15</v>
      </c>
      <c r="E15" s="55">
        <f>R6</f>
        <v>2</v>
      </c>
      <c r="F15" s="29"/>
      <c r="G15" s="28"/>
      <c r="H15" s="55">
        <f>T9</f>
        <v>0</v>
      </c>
      <c r="I15" s="55" t="s">
        <v>15</v>
      </c>
      <c r="J15" s="55">
        <f>R9</f>
        <v>0</v>
      </c>
      <c r="K15" s="29"/>
      <c r="L15" s="28"/>
      <c r="M15" s="55">
        <f>T12</f>
        <v>0</v>
      </c>
      <c r="N15" s="55" t="s">
        <v>15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15</v>
      </c>
      <c r="Y15" s="92"/>
      <c r="Z15" s="29"/>
      <c r="AA15" s="28"/>
      <c r="AB15" s="92"/>
      <c r="AC15" s="92" t="s">
        <v>15</v>
      </c>
      <c r="AD15" s="92"/>
      <c r="AE15" s="29"/>
      <c r="AF15" s="28"/>
      <c r="AG15" s="92">
        <v>3</v>
      </c>
      <c r="AH15" s="92" t="s">
        <v>15</v>
      </c>
      <c r="AI15" s="92">
        <v>0</v>
      </c>
      <c r="AJ15" s="29"/>
      <c r="AK15" s="28"/>
      <c r="AL15" s="92">
        <v>3</v>
      </c>
      <c r="AM15" s="92" t="s">
        <v>15</v>
      </c>
      <c r="AN15" s="92">
        <v>0</v>
      </c>
      <c r="AO15" s="29"/>
      <c r="AP15" s="35">
        <f>+B14+G14+L14+Q14+V14+AA14+AF14+AK14</f>
        <v>6</v>
      </c>
      <c r="AQ15" s="36">
        <f>+C14+H14+M14+R14+W14+AB14+AG14+AL14</f>
        <v>2</v>
      </c>
      <c r="AR15" s="37">
        <f>+AP15+AQ15</f>
        <v>8</v>
      </c>
      <c r="AS15" s="36">
        <f>+C15+H15+M15+R15+W15+AB15+AG15+AL15</f>
        <v>7</v>
      </c>
      <c r="AT15" s="36" t="s">
        <v>16</v>
      </c>
      <c r="AU15" s="36">
        <f>+E15+J15+O15+T15+Y15+AD15+AI15+AN15</f>
        <v>2</v>
      </c>
      <c r="AV15" s="38">
        <f>+C16+H16+M16+R16+W16+AB16+AG16+AL16</f>
        <v>16</v>
      </c>
      <c r="AW15" s="36" t="s">
        <v>16</v>
      </c>
      <c r="AX15" s="37">
        <f>+E16+J16+O16+T16+Y16+AD16+AI16+AN16</f>
        <v>5</v>
      </c>
      <c r="AY15" s="39">
        <f>IF(AX15=0,"10.000",AV15/(AV15+AX15)*10)</f>
        <v>7.6190476190476186</v>
      </c>
      <c r="AZ15" s="130">
        <f>RANK(BA15,$BA$6:$BA$27)</f>
        <v>2</v>
      </c>
      <c r="BA15" s="40">
        <f>AR15*1000+AQ15*100+AU16*10+AY15</f>
        <v>8257.6190476190477</v>
      </c>
    </row>
    <row r="16" spans="1:53" ht="14.25" customHeight="1">
      <c r="A16" s="7"/>
      <c r="B16" s="42" t="s">
        <v>17</v>
      </c>
      <c r="C16" s="67">
        <f>T7</f>
        <v>4</v>
      </c>
      <c r="D16" s="67" t="s">
        <v>15</v>
      </c>
      <c r="E16" s="67">
        <f>R7</f>
        <v>5</v>
      </c>
      <c r="F16" s="43" t="s">
        <v>18</v>
      </c>
      <c r="G16" s="42" t="s">
        <v>17</v>
      </c>
      <c r="H16" s="67">
        <f>T10</f>
        <v>0</v>
      </c>
      <c r="I16" s="67" t="s">
        <v>15</v>
      </c>
      <c r="J16" s="67">
        <f>R10</f>
        <v>0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0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/>
      <c r="X16" s="92" t="s">
        <v>15</v>
      </c>
      <c r="Y16" s="92"/>
      <c r="Z16" s="29" t="s">
        <v>18</v>
      </c>
      <c r="AA16" s="28" t="s">
        <v>17</v>
      </c>
      <c r="AB16" s="92"/>
      <c r="AC16" s="92" t="s">
        <v>15</v>
      </c>
      <c r="AD16" s="92"/>
      <c r="AE16" s="29" t="s">
        <v>18</v>
      </c>
      <c r="AF16" s="28" t="s">
        <v>17</v>
      </c>
      <c r="AG16" s="92">
        <v>6</v>
      </c>
      <c r="AH16" s="92" t="s">
        <v>15</v>
      </c>
      <c r="AI16" s="92">
        <v>0</v>
      </c>
      <c r="AJ16" s="29" t="s">
        <v>18</v>
      </c>
      <c r="AK16" s="28" t="s">
        <v>17</v>
      </c>
      <c r="AL16" s="92">
        <v>6</v>
      </c>
      <c r="AM16" s="92" t="s">
        <v>15</v>
      </c>
      <c r="AN16" s="92">
        <v>0</v>
      </c>
      <c r="AO16" s="29" t="s">
        <v>18</v>
      </c>
      <c r="AP16" s="45"/>
      <c r="AQ16" s="46"/>
      <c r="AR16" s="47"/>
      <c r="AS16" s="46"/>
      <c r="AT16" s="46"/>
      <c r="AU16" s="48">
        <f>+AS15-AU15</f>
        <v>5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>
        <v>2</v>
      </c>
      <c r="C17" s="88">
        <v>1</v>
      </c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126</v>
      </c>
      <c r="B18" s="28"/>
      <c r="C18" s="55">
        <f>Y6</f>
        <v>2</v>
      </c>
      <c r="D18" s="55" t="s">
        <v>15</v>
      </c>
      <c r="E18" s="55">
        <f>W6</f>
        <v>1</v>
      </c>
      <c r="F18" s="55"/>
      <c r="G18" s="69"/>
      <c r="H18" s="55">
        <f>Y9</f>
        <v>2</v>
      </c>
      <c r="I18" s="55" t="s">
        <v>15</v>
      </c>
      <c r="J18" s="55">
        <f>W9</f>
        <v>1</v>
      </c>
      <c r="K18" s="55"/>
      <c r="L18" s="69"/>
      <c r="M18" s="55">
        <f>Y12</f>
        <v>0</v>
      </c>
      <c r="N18" s="55" t="s">
        <v>15</v>
      </c>
      <c r="O18" s="55">
        <f>W12</f>
        <v>0</v>
      </c>
      <c r="P18" s="55"/>
      <c r="Q18" s="69"/>
      <c r="R18" s="55">
        <f>Y15</f>
        <v>0</v>
      </c>
      <c r="S18" s="55" t="s">
        <v>15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15</v>
      </c>
      <c r="AD18" s="92"/>
      <c r="AE18" s="29"/>
      <c r="AF18" s="28"/>
      <c r="AG18" s="92"/>
      <c r="AH18" s="92" t="s">
        <v>15</v>
      </c>
      <c r="AI18" s="92"/>
      <c r="AJ18" s="29"/>
      <c r="AK18" s="28"/>
      <c r="AL18" s="92">
        <v>2</v>
      </c>
      <c r="AM18" s="92" t="s">
        <v>15</v>
      </c>
      <c r="AN18" s="92">
        <v>1</v>
      </c>
      <c r="AO18" s="29"/>
      <c r="AP18" s="35">
        <f>+B17+G17+L17+Q17+V17+AA17+AF17+AK17</f>
        <v>6</v>
      </c>
      <c r="AQ18" s="36">
        <f>+C17+H17+M17+R17+W17+AB17+AG17+AL17</f>
        <v>3</v>
      </c>
      <c r="AR18" s="37">
        <f>+AP18+AQ18</f>
        <v>9</v>
      </c>
      <c r="AS18" s="36">
        <f>+C18+H18+M18+R18+W18+AB18+AG18+AL18</f>
        <v>6</v>
      </c>
      <c r="AT18" s="36" t="s">
        <v>16</v>
      </c>
      <c r="AU18" s="36">
        <f>+E18+J18+O18+T18+Y18+AD18+AI18+AN18</f>
        <v>3</v>
      </c>
      <c r="AV18" s="38">
        <f>+C19+H19+M19+R19+W19+AB19+AG19+AL19</f>
        <v>14</v>
      </c>
      <c r="AW18" s="36" t="s">
        <v>16</v>
      </c>
      <c r="AX18" s="37">
        <f>+E19+J19+O19+T19+Y19+AD19+AI19+AN19</f>
        <v>6</v>
      </c>
      <c r="AY18" s="39">
        <f>IF(AX18=0,"10.000",AV18/(AV18+AX18)*10)</f>
        <v>7</v>
      </c>
      <c r="AZ18" s="130">
        <f>RANK(BA18,$BA$6:$BA$27)</f>
        <v>1</v>
      </c>
      <c r="BA18" s="40">
        <f>AR18*1000+AQ18*100+AU19*10+AY18</f>
        <v>9337</v>
      </c>
    </row>
    <row r="19" spans="1:53" ht="14.25" customHeight="1">
      <c r="A19" s="41"/>
      <c r="B19" s="42" t="s">
        <v>17</v>
      </c>
      <c r="C19" s="67">
        <f>Y7</f>
        <v>5</v>
      </c>
      <c r="D19" s="67" t="s">
        <v>15</v>
      </c>
      <c r="E19" s="67">
        <f>W7</f>
        <v>2</v>
      </c>
      <c r="F19" s="67" t="s">
        <v>18</v>
      </c>
      <c r="G19" s="70" t="s">
        <v>17</v>
      </c>
      <c r="H19" s="67">
        <f>Y10</f>
        <v>4</v>
      </c>
      <c r="I19" s="67" t="s">
        <v>15</v>
      </c>
      <c r="J19" s="67">
        <f>W10</f>
        <v>2</v>
      </c>
      <c r="K19" s="67" t="s">
        <v>18</v>
      </c>
      <c r="L19" s="70" t="s">
        <v>17</v>
      </c>
      <c r="M19" s="67">
        <f>Y13</f>
        <v>0</v>
      </c>
      <c r="N19" s="67" t="s">
        <v>15</v>
      </c>
      <c r="O19" s="67">
        <f>W13</f>
        <v>0</v>
      </c>
      <c r="P19" s="67" t="s">
        <v>18</v>
      </c>
      <c r="Q19" s="70" t="s">
        <v>17</v>
      </c>
      <c r="R19" s="67">
        <f>Y16</f>
        <v>0</v>
      </c>
      <c r="S19" s="67" t="s">
        <v>15</v>
      </c>
      <c r="T19" s="67">
        <f>W16</f>
        <v>0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/>
      <c r="AC19" s="93" t="s">
        <v>15</v>
      </c>
      <c r="AD19" s="93"/>
      <c r="AE19" s="43" t="s">
        <v>18</v>
      </c>
      <c r="AF19" s="42" t="s">
        <v>17</v>
      </c>
      <c r="AG19" s="93"/>
      <c r="AH19" s="93" t="s">
        <v>15</v>
      </c>
      <c r="AI19" s="93"/>
      <c r="AJ19" s="43" t="s">
        <v>18</v>
      </c>
      <c r="AK19" s="42" t="s">
        <v>17</v>
      </c>
      <c r="AL19" s="93">
        <v>5</v>
      </c>
      <c r="AM19" s="93" t="s">
        <v>15</v>
      </c>
      <c r="AN19" s="93">
        <v>2</v>
      </c>
      <c r="AO19" s="43" t="s">
        <v>18</v>
      </c>
      <c r="AP19" s="45"/>
      <c r="AQ19" s="46"/>
      <c r="AR19" s="47"/>
      <c r="AS19" s="46"/>
      <c r="AT19" s="46"/>
      <c r="AU19" s="48">
        <f>+AS18-AU18</f>
        <v>3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141" t="s">
        <v>127</v>
      </c>
      <c r="B21" s="28"/>
      <c r="C21" s="55">
        <f>AD6</f>
        <v>1</v>
      </c>
      <c r="D21" s="55" t="s">
        <v>15</v>
      </c>
      <c r="E21" s="55">
        <f>AB6</f>
        <v>2</v>
      </c>
      <c r="F21" s="55"/>
      <c r="G21" s="69"/>
      <c r="H21" s="55">
        <f>AD9</f>
        <v>1</v>
      </c>
      <c r="I21" s="55" t="s">
        <v>15</v>
      </c>
      <c r="J21" s="55">
        <f>AB9</f>
        <v>2</v>
      </c>
      <c r="K21" s="55"/>
      <c r="L21" s="69"/>
      <c r="M21" s="55">
        <f>AD12</f>
        <v>2</v>
      </c>
      <c r="N21" s="55" t="s">
        <v>15</v>
      </c>
      <c r="O21" s="55">
        <f>AB12</f>
        <v>1</v>
      </c>
      <c r="P21" s="55"/>
      <c r="Q21" s="69"/>
      <c r="R21" s="55">
        <f>AD15</f>
        <v>0</v>
      </c>
      <c r="S21" s="55" t="s">
        <v>15</v>
      </c>
      <c r="T21" s="55">
        <f>AB15</f>
        <v>0</v>
      </c>
      <c r="U21" s="55"/>
      <c r="V21" s="69"/>
      <c r="W21" s="55">
        <f>AD18</f>
        <v>0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15</v>
      </c>
      <c r="AI21" s="92"/>
      <c r="AJ21" s="29"/>
      <c r="AK21" s="28"/>
      <c r="AL21" s="92"/>
      <c r="AM21" s="92" t="s">
        <v>15</v>
      </c>
      <c r="AN21" s="92"/>
      <c r="AO21" s="29"/>
      <c r="AP21" s="35">
        <f>+B20+G20+L20+Q20+V20+AA20+AF20+AK20</f>
        <v>6</v>
      </c>
      <c r="AQ21" s="36">
        <f>+C20+H20+M20+R20+W20+AB20+AG20+AL20</f>
        <v>1</v>
      </c>
      <c r="AR21" s="37">
        <f>+AP21+AQ21</f>
        <v>7</v>
      </c>
      <c r="AS21" s="36">
        <f>+C21+H21+M21+R21+W21+AB21+AG21+AL21</f>
        <v>4</v>
      </c>
      <c r="AT21" s="36" t="s">
        <v>16</v>
      </c>
      <c r="AU21" s="36">
        <f>+E21+J21+O21+T21+Y21+AD21+AI21+AN21</f>
        <v>5</v>
      </c>
      <c r="AV21" s="38">
        <f>+C22+H22+M22+R22+W22+AB22+AG22+AL22</f>
        <v>9</v>
      </c>
      <c r="AW21" s="36" t="s">
        <v>16</v>
      </c>
      <c r="AX21" s="37">
        <f>+E22+J22+O22+T22+Y22+AD22+AI22+AN22</f>
        <v>11</v>
      </c>
      <c r="AY21" s="39">
        <f>IF(AX21=0,"10.000",AV21/(AV21+AX21)*10)</f>
        <v>4.5</v>
      </c>
      <c r="AZ21" s="130">
        <f>RANK(BA21,$BA$6:$BA$27)</f>
        <v>6</v>
      </c>
      <c r="BA21" s="40">
        <f>AR21*1000+AQ21*100+AU22*10+AY21</f>
        <v>7094.5</v>
      </c>
    </row>
    <row r="22" spans="1:53" ht="14.25" customHeight="1">
      <c r="A22" s="7"/>
      <c r="B22" s="42" t="s">
        <v>17</v>
      </c>
      <c r="C22" s="67">
        <f>AD7</f>
        <v>2</v>
      </c>
      <c r="D22" s="67" t="s">
        <v>15</v>
      </c>
      <c r="E22" s="67">
        <f>AB7</f>
        <v>4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4</v>
      </c>
      <c r="K22" s="67" t="s">
        <v>18</v>
      </c>
      <c r="L22" s="70" t="s">
        <v>17</v>
      </c>
      <c r="M22" s="67">
        <f>AD13</f>
        <v>5</v>
      </c>
      <c r="N22" s="67" t="s">
        <v>15</v>
      </c>
      <c r="O22" s="67">
        <f>AB13</f>
        <v>3</v>
      </c>
      <c r="P22" s="67" t="s">
        <v>18</v>
      </c>
      <c r="Q22" s="70" t="s">
        <v>17</v>
      </c>
      <c r="R22" s="67">
        <f>AD16</f>
        <v>0</v>
      </c>
      <c r="S22" s="67" t="s">
        <v>15</v>
      </c>
      <c r="T22" s="67">
        <f>AB16</f>
        <v>0</v>
      </c>
      <c r="U22" s="67" t="s">
        <v>18</v>
      </c>
      <c r="V22" s="70" t="s">
        <v>17</v>
      </c>
      <c r="W22" s="67">
        <f>AD19</f>
        <v>0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/>
      <c r="AH22" s="92" t="s">
        <v>15</v>
      </c>
      <c r="AI22" s="92"/>
      <c r="AJ22" s="29" t="s">
        <v>18</v>
      </c>
      <c r="AK22" s="28" t="s">
        <v>17</v>
      </c>
      <c r="AL22" s="92"/>
      <c r="AM22" s="92" t="s">
        <v>15</v>
      </c>
      <c r="AN22" s="92"/>
      <c r="AO22" s="29" t="s">
        <v>18</v>
      </c>
      <c r="AP22" s="45"/>
      <c r="AQ22" s="46"/>
      <c r="AR22" s="47"/>
      <c r="AS22" s="46"/>
      <c r="AT22" s="46"/>
      <c r="AU22" s="48">
        <f>+AS21-AU21</f>
        <v>-1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/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112</v>
      </c>
      <c r="B24" s="28"/>
      <c r="C24" s="55">
        <f>AI6</f>
        <v>0</v>
      </c>
      <c r="D24" s="55" t="s">
        <v>15</v>
      </c>
      <c r="E24" s="55">
        <f>AG6</f>
        <v>0</v>
      </c>
      <c r="F24" s="55"/>
      <c r="G24" s="69"/>
      <c r="H24" s="55">
        <f>AI9</f>
        <v>1</v>
      </c>
      <c r="I24" s="55" t="s">
        <v>15</v>
      </c>
      <c r="J24" s="55">
        <f>AG9</f>
        <v>2</v>
      </c>
      <c r="K24" s="55"/>
      <c r="L24" s="69"/>
      <c r="M24" s="55">
        <f>AI12</f>
        <v>1</v>
      </c>
      <c r="N24" s="55" t="s">
        <v>15</v>
      </c>
      <c r="O24" s="55">
        <f>AG12</f>
        <v>2</v>
      </c>
      <c r="P24" s="55"/>
      <c r="Q24" s="69"/>
      <c r="R24" s="55">
        <f>AI15</f>
        <v>0</v>
      </c>
      <c r="S24" s="55" t="s">
        <v>15</v>
      </c>
      <c r="T24" s="55">
        <f>AG15</f>
        <v>3</v>
      </c>
      <c r="U24" s="55"/>
      <c r="V24" s="69"/>
      <c r="W24" s="55">
        <f>AI18</f>
        <v>0</v>
      </c>
      <c r="X24" s="55" t="s">
        <v>15</v>
      </c>
      <c r="Y24" s="55">
        <f>AG18</f>
        <v>0</v>
      </c>
      <c r="Z24" s="55"/>
      <c r="AA24" s="69"/>
      <c r="AB24" s="55">
        <f>AI21</f>
        <v>0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15</v>
      </c>
      <c r="AN24" s="92"/>
      <c r="AO24" s="29"/>
      <c r="AP24" s="35">
        <f>+B23+G23+L23+Q23+V23+AA23+AF23+AK23</f>
        <v>6</v>
      </c>
      <c r="AQ24" s="36">
        <f>+C23+H23+M23+R23+W23+AB23+AG23+AL23</f>
        <v>0</v>
      </c>
      <c r="AR24" s="37">
        <f>+AP24+AQ24</f>
        <v>6</v>
      </c>
      <c r="AS24" s="36">
        <f>+C24+H24+M24+R24+W24+AB24+AG24+AL24</f>
        <v>2</v>
      </c>
      <c r="AT24" s="36" t="s">
        <v>16</v>
      </c>
      <c r="AU24" s="36">
        <f>+E24+J24+O24+T24+Y24+AD24+AI24+AN24</f>
        <v>7</v>
      </c>
      <c r="AV24" s="38">
        <f>+C25+H25+M25+R25+W25+AB25+AG25+AL25</f>
        <v>4</v>
      </c>
      <c r="AW24" s="36" t="s">
        <v>16</v>
      </c>
      <c r="AX24" s="37">
        <f>+E25+J25+O25+T25+Y25+AD25+AI25+AN25</f>
        <v>14</v>
      </c>
      <c r="AY24" s="39">
        <f>IF(AX24=0,"10.000",AV24/(AV24+AX24)*10)</f>
        <v>2.2222222222222223</v>
      </c>
      <c r="AZ24" s="130">
        <f>RANK(BA24,$BA$6:$BA$27)</f>
        <v>7</v>
      </c>
      <c r="BA24" s="40">
        <f>AR24*1000+AQ24*100+AU25*10+AY24</f>
        <v>5952.2222222222226</v>
      </c>
    </row>
    <row r="25" spans="1:53" ht="14.25" customHeight="1">
      <c r="A25" s="41"/>
      <c r="B25" s="42" t="s">
        <v>17</v>
      </c>
      <c r="C25" s="67">
        <f>AI7</f>
        <v>0</v>
      </c>
      <c r="D25" s="67" t="s">
        <v>15</v>
      </c>
      <c r="E25" s="67">
        <f>AG7</f>
        <v>0</v>
      </c>
      <c r="F25" s="67" t="s">
        <v>18</v>
      </c>
      <c r="G25" s="70" t="s">
        <v>17</v>
      </c>
      <c r="H25" s="67">
        <f>AI10</f>
        <v>2</v>
      </c>
      <c r="I25" s="67" t="s">
        <v>15</v>
      </c>
      <c r="J25" s="67">
        <f>AG10</f>
        <v>4</v>
      </c>
      <c r="K25" s="67" t="s">
        <v>18</v>
      </c>
      <c r="L25" s="70" t="s">
        <v>17</v>
      </c>
      <c r="M25" s="67">
        <f>AI13</f>
        <v>2</v>
      </c>
      <c r="N25" s="67" t="s">
        <v>15</v>
      </c>
      <c r="O25" s="67">
        <f>AG13</f>
        <v>4</v>
      </c>
      <c r="P25" s="67" t="s">
        <v>18</v>
      </c>
      <c r="Q25" s="70" t="s">
        <v>17</v>
      </c>
      <c r="R25" s="67">
        <f>AI16</f>
        <v>0</v>
      </c>
      <c r="S25" s="67" t="s">
        <v>15</v>
      </c>
      <c r="T25" s="67">
        <f>AG16</f>
        <v>6</v>
      </c>
      <c r="U25" s="67" t="s">
        <v>18</v>
      </c>
      <c r="V25" s="70" t="s">
        <v>17</v>
      </c>
      <c r="W25" s="67">
        <f>AI19</f>
        <v>0</v>
      </c>
      <c r="X25" s="67" t="s">
        <v>15</v>
      </c>
      <c r="Y25" s="67">
        <f>AG19</f>
        <v>0</v>
      </c>
      <c r="Z25" s="67" t="s">
        <v>18</v>
      </c>
      <c r="AA25" s="70" t="s">
        <v>17</v>
      </c>
      <c r="AB25" s="67">
        <f>AI22</f>
        <v>0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/>
      <c r="AM25" s="93" t="s">
        <v>15</v>
      </c>
      <c r="AN25" s="93"/>
      <c r="AO25" s="43" t="s">
        <v>18</v>
      </c>
      <c r="AP25" s="45"/>
      <c r="AQ25" s="46"/>
      <c r="AR25" s="47"/>
      <c r="AS25" s="46"/>
      <c r="AT25" s="46"/>
      <c r="AU25" s="48">
        <f>+AS24-AU24</f>
        <v>-5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128</v>
      </c>
      <c r="B27" s="28"/>
      <c r="C27" s="55">
        <f>AN6</f>
        <v>0</v>
      </c>
      <c r="D27" s="55" t="s">
        <v>15</v>
      </c>
      <c r="E27" s="55">
        <f>AL6</f>
        <v>0</v>
      </c>
      <c r="F27" s="55"/>
      <c r="G27" s="69"/>
      <c r="H27" s="55">
        <f>AN9</f>
        <v>0</v>
      </c>
      <c r="I27" s="55" t="s">
        <v>15</v>
      </c>
      <c r="J27" s="55">
        <f>AL9</f>
        <v>0</v>
      </c>
      <c r="K27" s="55"/>
      <c r="L27" s="69"/>
      <c r="M27" s="55">
        <f>AN12</f>
        <v>1</v>
      </c>
      <c r="N27" s="55" t="s">
        <v>15</v>
      </c>
      <c r="O27" s="55">
        <f>AL12</f>
        <v>2</v>
      </c>
      <c r="P27" s="55"/>
      <c r="Q27" s="69"/>
      <c r="R27" s="55">
        <f>AN15</f>
        <v>0</v>
      </c>
      <c r="S27" s="55" t="s">
        <v>15</v>
      </c>
      <c r="T27" s="55">
        <f>AL15</f>
        <v>3</v>
      </c>
      <c r="U27" s="55"/>
      <c r="V27" s="69"/>
      <c r="W27" s="55">
        <f>AN18</f>
        <v>1</v>
      </c>
      <c r="X27" s="55" t="s">
        <v>15</v>
      </c>
      <c r="Y27" s="55">
        <f>AL18</f>
        <v>2</v>
      </c>
      <c r="Z27" s="55"/>
      <c r="AA27" s="69"/>
      <c r="AB27" s="55">
        <f>AN21</f>
        <v>0</v>
      </c>
      <c r="AC27" s="55" t="s">
        <v>15</v>
      </c>
      <c r="AD27" s="55">
        <f>AL21</f>
        <v>0</v>
      </c>
      <c r="AE27" s="55"/>
      <c r="AF27" s="69"/>
      <c r="AG27" s="55">
        <f>AN24</f>
        <v>0</v>
      </c>
      <c r="AH27" s="55" t="s">
        <v>15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6</v>
      </c>
      <c r="AQ27" s="36">
        <f>+C26+H26+M26+R26+W26+AB26+AG26+AL26</f>
        <v>0</v>
      </c>
      <c r="AR27" s="37">
        <f>+AP27+AQ27</f>
        <v>6</v>
      </c>
      <c r="AS27" s="36">
        <f>+C27+H27+M27+R27+W27+AB27+AG27+AL27</f>
        <v>2</v>
      </c>
      <c r="AT27" s="36" t="s">
        <v>16</v>
      </c>
      <c r="AU27" s="36">
        <f>+E27+J27+O27+T27+Y27+AD27+AI27+AN27</f>
        <v>7</v>
      </c>
      <c r="AV27" s="38">
        <f>+C28+H28+M28+R28+W28+AB28+AG28+AL28</f>
        <v>4</v>
      </c>
      <c r="AW27" s="36" t="s">
        <v>16</v>
      </c>
      <c r="AX27" s="37">
        <f>+E28+J28+O28+T28+Y28+AD28+AI28+AN28</f>
        <v>15</v>
      </c>
      <c r="AY27" s="39">
        <f>IF(AX27=0,"10.000",AV27/(AV27+AX27)*10)</f>
        <v>2.1052631578947367</v>
      </c>
      <c r="AZ27" s="130">
        <f>RANK(BA27,$BA$6:$BA$27)</f>
        <v>8</v>
      </c>
      <c r="BA27" s="40">
        <f>AR27*1000+AQ27*100+AU28*10+AY27</f>
        <v>5952.105263157895</v>
      </c>
    </row>
    <row r="28" spans="1:53" ht="14.25" customHeight="1" thickBot="1">
      <c r="A28" s="17"/>
      <c r="B28" s="74" t="s">
        <v>17</v>
      </c>
      <c r="C28" s="75">
        <f>AN7</f>
        <v>0</v>
      </c>
      <c r="D28" s="75" t="s">
        <v>15</v>
      </c>
      <c r="E28" s="75">
        <f>AL7</f>
        <v>0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0</v>
      </c>
      <c r="K28" s="75" t="s">
        <v>18</v>
      </c>
      <c r="L28" s="76" t="s">
        <v>17</v>
      </c>
      <c r="M28" s="75">
        <f>AN13</f>
        <v>2</v>
      </c>
      <c r="N28" s="75" t="s">
        <v>15</v>
      </c>
      <c r="O28" s="75">
        <f>AL13</f>
        <v>4</v>
      </c>
      <c r="P28" s="75" t="s">
        <v>18</v>
      </c>
      <c r="Q28" s="76" t="s">
        <v>17</v>
      </c>
      <c r="R28" s="75">
        <f>AN16</f>
        <v>0</v>
      </c>
      <c r="S28" s="75" t="s">
        <v>15</v>
      </c>
      <c r="T28" s="75">
        <f>AL16</f>
        <v>6</v>
      </c>
      <c r="U28" s="75" t="s">
        <v>18</v>
      </c>
      <c r="V28" s="76" t="s">
        <v>17</v>
      </c>
      <c r="W28" s="75">
        <f>AN19</f>
        <v>2</v>
      </c>
      <c r="X28" s="75" t="s">
        <v>15</v>
      </c>
      <c r="Y28" s="75">
        <f>AL19</f>
        <v>5</v>
      </c>
      <c r="Z28" s="75" t="s">
        <v>18</v>
      </c>
      <c r="AA28" s="76" t="s">
        <v>17</v>
      </c>
      <c r="AB28" s="75">
        <f>AN22</f>
        <v>0</v>
      </c>
      <c r="AC28" s="75" t="s">
        <v>15</v>
      </c>
      <c r="AD28" s="75">
        <f>AL22</f>
        <v>0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0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-5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hyperlinks>
    <hyperlink ref="A6" r:id="rId1" display="nr@sl会"/>
  </hyperlinks>
  <pageMargins left="0.78700000000000003" right="0.78700000000000003" top="0.98399999999999999" bottom="0.98399999999999999" header="0.51200000000000001" footer="0.51200000000000001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tabSelected="1" zoomScale="75" workbookViewId="0">
      <selection activeCell="C24" sqref="C24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1</v>
      </c>
      <c r="M5" s="102">
        <v>1</v>
      </c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>
        <v>1</v>
      </c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62</v>
      </c>
      <c r="B6" s="28"/>
      <c r="C6" s="29"/>
      <c r="D6" s="29"/>
      <c r="E6" s="29"/>
      <c r="F6" s="29"/>
      <c r="G6" s="28"/>
      <c r="H6" s="92"/>
      <c r="I6" s="92" t="s">
        <v>15</v>
      </c>
      <c r="J6" s="92"/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/>
      <c r="S6" s="92" t="s">
        <v>15</v>
      </c>
      <c r="T6" s="92"/>
      <c r="U6" s="30"/>
      <c r="V6" s="28"/>
      <c r="W6" s="92"/>
      <c r="X6" s="92" t="s">
        <v>15</v>
      </c>
      <c r="Y6" s="92"/>
      <c r="Z6" s="30"/>
      <c r="AA6" s="28"/>
      <c r="AB6" s="92"/>
      <c r="AC6" s="92" t="s">
        <v>15</v>
      </c>
      <c r="AD6" s="92"/>
      <c r="AE6" s="30"/>
      <c r="AF6" s="28"/>
      <c r="AG6" s="92">
        <v>0</v>
      </c>
      <c r="AH6" s="92" t="s">
        <v>15</v>
      </c>
      <c r="AI6" s="92">
        <v>3</v>
      </c>
      <c r="AJ6" s="30"/>
      <c r="AK6" s="28"/>
      <c r="AL6" s="92"/>
      <c r="AM6" s="92" t="s">
        <v>15</v>
      </c>
      <c r="AN6" s="92"/>
      <c r="AO6" s="30"/>
      <c r="AP6" s="35">
        <f>+B5+G5+L5+Q5+V5+AA5+AF5+AK5</f>
        <v>2</v>
      </c>
      <c r="AQ6" s="36">
        <f>+C5+H5+M5+R5+W5+AB5+AG5+AL5</f>
        <v>1</v>
      </c>
      <c r="AR6" s="37">
        <f>+AP6+AQ6</f>
        <v>3</v>
      </c>
      <c r="AS6" s="36">
        <f>+C6+H6+M6+R6+W6+AB6+AG6+AL6</f>
        <v>2</v>
      </c>
      <c r="AT6" s="36" t="s">
        <v>64</v>
      </c>
      <c r="AU6" s="36">
        <f>+E6+J6+O6+T6+Y6+AD6+AI6+AN6</f>
        <v>4</v>
      </c>
      <c r="AV6" s="38">
        <f>+C7+H7+M7+R7+W7+AB7+AG7+AL7</f>
        <v>4</v>
      </c>
      <c r="AW6" s="36" t="s">
        <v>64</v>
      </c>
      <c r="AX6" s="37">
        <f>+E7+J7+O7+T7+Y7+AD7+AI7+AN7</f>
        <v>8</v>
      </c>
      <c r="AY6" s="39">
        <f>IF(AX6=0,"10.000",AV6/(AV6+AX6)*10)</f>
        <v>3.333333333333333</v>
      </c>
      <c r="AZ6" s="130">
        <f>RANK(BA6,$BA$6:$BA$27)</f>
        <v>6</v>
      </c>
      <c r="BA6" s="40">
        <f>AR6*1000+AQ6*100+AU7*10+AY6</f>
        <v>3083.3333333333335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15</v>
      </c>
      <c r="J7" s="93"/>
      <c r="K7" s="44" t="s">
        <v>18</v>
      </c>
      <c r="L7" s="42" t="s">
        <v>65</v>
      </c>
      <c r="M7" s="93">
        <v>4</v>
      </c>
      <c r="N7" s="93" t="s">
        <v>15</v>
      </c>
      <c r="O7" s="93">
        <v>2</v>
      </c>
      <c r="P7" s="44" t="s">
        <v>18</v>
      </c>
      <c r="Q7" s="42" t="s">
        <v>65</v>
      </c>
      <c r="R7" s="93"/>
      <c r="S7" s="93" t="s">
        <v>15</v>
      </c>
      <c r="T7" s="93"/>
      <c r="U7" s="44" t="s">
        <v>18</v>
      </c>
      <c r="V7" s="42" t="s">
        <v>65</v>
      </c>
      <c r="W7" s="93"/>
      <c r="X7" s="93" t="s">
        <v>15</v>
      </c>
      <c r="Y7" s="93"/>
      <c r="Z7" s="44" t="s">
        <v>18</v>
      </c>
      <c r="AA7" s="42" t="s">
        <v>65</v>
      </c>
      <c r="AB7" s="93"/>
      <c r="AC7" s="93" t="s">
        <v>15</v>
      </c>
      <c r="AD7" s="93"/>
      <c r="AE7" s="44" t="s">
        <v>18</v>
      </c>
      <c r="AF7" s="42" t="s">
        <v>65</v>
      </c>
      <c r="AG7" s="93">
        <v>0</v>
      </c>
      <c r="AH7" s="93" t="s">
        <v>15</v>
      </c>
      <c r="AI7" s="93">
        <v>6</v>
      </c>
      <c r="AJ7" s="44" t="s">
        <v>18</v>
      </c>
      <c r="AK7" s="42" t="s">
        <v>65</v>
      </c>
      <c r="AL7" s="93"/>
      <c r="AM7" s="93" t="s">
        <v>15</v>
      </c>
      <c r="AN7" s="93"/>
      <c r="AO7" s="44" t="s">
        <v>18</v>
      </c>
      <c r="AP7" s="45"/>
      <c r="AQ7" s="46"/>
      <c r="AR7" s="47"/>
      <c r="AS7" s="46"/>
      <c r="AT7" s="46"/>
      <c r="AU7" s="48">
        <f>+AS6-AU6</f>
        <v>-2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113</v>
      </c>
      <c r="B9" s="28"/>
      <c r="C9" s="55">
        <f>J6</f>
        <v>0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15</v>
      </c>
      <c r="O9" s="92"/>
      <c r="P9" s="29"/>
      <c r="Q9" s="28"/>
      <c r="R9" s="92">
        <v>2</v>
      </c>
      <c r="S9" s="92" t="s">
        <v>15</v>
      </c>
      <c r="T9" s="92">
        <v>1</v>
      </c>
      <c r="U9" s="29"/>
      <c r="V9" s="28"/>
      <c r="W9" s="92"/>
      <c r="X9" s="92" t="s">
        <v>15</v>
      </c>
      <c r="Y9" s="92"/>
      <c r="Z9" s="29"/>
      <c r="AA9" s="28"/>
      <c r="AB9" s="92"/>
      <c r="AC9" s="92" t="s">
        <v>15</v>
      </c>
      <c r="AD9" s="92"/>
      <c r="AE9" s="29"/>
      <c r="AF9" s="28"/>
      <c r="AG9" s="92"/>
      <c r="AH9" s="92" t="s">
        <v>15</v>
      </c>
      <c r="AI9" s="92"/>
      <c r="AJ9" s="29"/>
      <c r="AK9" s="28"/>
      <c r="AL9" s="92">
        <v>3</v>
      </c>
      <c r="AM9" s="92" t="s">
        <v>15</v>
      </c>
      <c r="AN9" s="92">
        <v>0</v>
      </c>
      <c r="AO9" s="29"/>
      <c r="AP9" s="35">
        <f>+B8+G8+L8+Q8+V8+AA8+AF8+AK8</f>
        <v>4</v>
      </c>
      <c r="AQ9" s="36">
        <f>+C8+H8+M8+R8+W8+AB8+AG8+AL8</f>
        <v>2</v>
      </c>
      <c r="AR9" s="37">
        <f>+AP9+AQ9</f>
        <v>6</v>
      </c>
      <c r="AS9" s="36">
        <f>+C9+H9+M9+R9+W9+AB9+AG9+AL9</f>
        <v>5</v>
      </c>
      <c r="AT9" s="36" t="s">
        <v>16</v>
      </c>
      <c r="AU9" s="36">
        <f>+E9+J9+O9+T9+Y9+AD9+AI9+AN9</f>
        <v>1</v>
      </c>
      <c r="AV9" s="38">
        <f>+C10+H10+M10+R10+W10+AB10+AG10+AL10</f>
        <v>10</v>
      </c>
      <c r="AW9" s="36" t="s">
        <v>16</v>
      </c>
      <c r="AX9" s="37">
        <f>+E10+J10+O10+T10+Y10+AD10+AI10+AN10</f>
        <v>2</v>
      </c>
      <c r="AY9" s="39">
        <f>IF(AX9=0,"10.000",AV9/(AV9+AX9)*10)</f>
        <v>8.3333333333333339</v>
      </c>
      <c r="AZ9" s="130">
        <f>RANK(BA9,$BA$6:$BA$27)</f>
        <v>2</v>
      </c>
      <c r="BA9" s="40">
        <f>AR9*1000+AQ9*100+AU10*10+AY9</f>
        <v>6248.333333333333</v>
      </c>
    </row>
    <row r="10" spans="1:53" ht="14.25" customHeight="1">
      <c r="A10" s="7"/>
      <c r="B10" s="42" t="s">
        <v>17</v>
      </c>
      <c r="C10" s="67">
        <f>J7</f>
        <v>0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/>
      <c r="N10" s="92" t="s">
        <v>15</v>
      </c>
      <c r="O10" s="92"/>
      <c r="P10" s="29" t="s">
        <v>18</v>
      </c>
      <c r="Q10" s="28" t="s">
        <v>17</v>
      </c>
      <c r="R10" s="92">
        <v>4</v>
      </c>
      <c r="S10" s="92" t="s">
        <v>15</v>
      </c>
      <c r="T10" s="92">
        <v>2</v>
      </c>
      <c r="U10" s="29" t="s">
        <v>18</v>
      </c>
      <c r="V10" s="28" t="s">
        <v>17</v>
      </c>
      <c r="W10" s="92"/>
      <c r="X10" s="92" t="s">
        <v>15</v>
      </c>
      <c r="Y10" s="92"/>
      <c r="Z10" s="29" t="s">
        <v>18</v>
      </c>
      <c r="AA10" s="28" t="s">
        <v>17</v>
      </c>
      <c r="AB10" s="92"/>
      <c r="AC10" s="92" t="s">
        <v>15</v>
      </c>
      <c r="AD10" s="92"/>
      <c r="AE10" s="29" t="s">
        <v>18</v>
      </c>
      <c r="AF10" s="28" t="s">
        <v>17</v>
      </c>
      <c r="AG10" s="92"/>
      <c r="AH10" s="92" t="s">
        <v>15</v>
      </c>
      <c r="AI10" s="92"/>
      <c r="AJ10" s="29" t="s">
        <v>18</v>
      </c>
      <c r="AK10" s="28" t="s">
        <v>17</v>
      </c>
      <c r="AL10" s="92">
        <v>6</v>
      </c>
      <c r="AM10" s="92" t="s">
        <v>15</v>
      </c>
      <c r="AN10" s="92">
        <v>0</v>
      </c>
      <c r="AO10" s="29" t="s">
        <v>18</v>
      </c>
      <c r="AP10" s="45"/>
      <c r="AQ10" s="46"/>
      <c r="AR10" s="47"/>
      <c r="AS10" s="46"/>
      <c r="AT10" s="46"/>
      <c r="AU10" s="48">
        <f>+AS9-AU9</f>
        <v>4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68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0</v>
      </c>
      <c r="I12" s="55" t="s">
        <v>15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</v>
      </c>
      <c r="T12" s="92"/>
      <c r="U12" s="29"/>
      <c r="V12" s="28"/>
      <c r="W12" s="92">
        <v>2</v>
      </c>
      <c r="X12" s="92" t="s">
        <v>15</v>
      </c>
      <c r="Y12" s="92">
        <v>1</v>
      </c>
      <c r="Z12" s="29"/>
      <c r="AA12" s="28"/>
      <c r="AB12" s="92"/>
      <c r="AC12" s="92" t="s">
        <v>15</v>
      </c>
      <c r="AD12" s="92"/>
      <c r="AE12" s="29"/>
      <c r="AF12" s="28"/>
      <c r="AG12" s="92"/>
      <c r="AH12" s="92" t="s">
        <v>15</v>
      </c>
      <c r="AI12" s="92"/>
      <c r="AJ12" s="54"/>
      <c r="AK12" s="90"/>
      <c r="AL12" s="92"/>
      <c r="AM12" s="92" t="s">
        <v>15</v>
      </c>
      <c r="AN12" s="92"/>
      <c r="AO12" s="54"/>
      <c r="AP12" s="35">
        <f>+B11+G11+L11+Q11+V11+AA11+AF11+AK11</f>
        <v>4</v>
      </c>
      <c r="AQ12" s="36">
        <f>+C11+H11+M11+R11+W11+AB11+AG11+AL11</f>
        <v>1</v>
      </c>
      <c r="AR12" s="37">
        <f>+AP12+AQ12</f>
        <v>5</v>
      </c>
      <c r="AS12" s="36">
        <f>+C12+H12+M12+R12+W12+AB12+AG12+AL12</f>
        <v>3</v>
      </c>
      <c r="AT12" s="36" t="s">
        <v>16</v>
      </c>
      <c r="AU12" s="36">
        <f>+E12+J12+O12+T12+Y12+AD12+AI12+AN12</f>
        <v>3</v>
      </c>
      <c r="AV12" s="38">
        <f>+C13+H13+M13+R13+W13+AB13+AG13+AL13</f>
        <v>6</v>
      </c>
      <c r="AW12" s="36" t="s">
        <v>16</v>
      </c>
      <c r="AX12" s="37">
        <f>+E13+J13+O13+T13+Y13+AD13+AI13+AN13</f>
        <v>7</v>
      </c>
      <c r="AY12" s="39">
        <f>IF(AX12=0,"10.000",AV12/(AV12+AX12)*10)</f>
        <v>4.6153846153846159</v>
      </c>
      <c r="AZ12" s="130">
        <f>RANK(BA12,$BA$6:$BA$27)</f>
        <v>4</v>
      </c>
      <c r="BA12" s="40">
        <f>AR12*1000+AQ12*100+AU13*10+AY12</f>
        <v>5104.6153846153848</v>
      </c>
    </row>
    <row r="13" spans="1:53" ht="14.25" customHeight="1">
      <c r="A13" s="41"/>
      <c r="B13" s="42" t="s">
        <v>17</v>
      </c>
      <c r="C13" s="67">
        <f>O7</f>
        <v>2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0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/>
      <c r="S13" s="93" t="s">
        <v>15</v>
      </c>
      <c r="T13" s="93"/>
      <c r="U13" s="43" t="s">
        <v>18</v>
      </c>
      <c r="V13" s="42" t="s">
        <v>17</v>
      </c>
      <c r="W13" s="93">
        <v>4</v>
      </c>
      <c r="X13" s="93" t="s">
        <v>15</v>
      </c>
      <c r="Y13" s="93">
        <v>3</v>
      </c>
      <c r="Z13" s="43" t="s">
        <v>18</v>
      </c>
      <c r="AA13" s="42" t="s">
        <v>17</v>
      </c>
      <c r="AB13" s="93"/>
      <c r="AC13" s="93" t="s">
        <v>15</v>
      </c>
      <c r="AD13" s="93"/>
      <c r="AE13" s="43" t="s">
        <v>18</v>
      </c>
      <c r="AF13" s="42" t="s">
        <v>17</v>
      </c>
      <c r="AG13" s="93"/>
      <c r="AH13" s="93" t="s">
        <v>15</v>
      </c>
      <c r="AI13" s="93"/>
      <c r="AJ13" s="43" t="s">
        <v>18</v>
      </c>
      <c r="AK13" s="42" t="s">
        <v>17</v>
      </c>
      <c r="AL13" s="93"/>
      <c r="AM13" s="93" t="s">
        <v>15</v>
      </c>
      <c r="AN13" s="93"/>
      <c r="AO13" s="43" t="s">
        <v>18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/>
      <c r="C14" s="89"/>
      <c r="D14" s="59"/>
      <c r="E14" s="97"/>
      <c r="F14" s="59"/>
      <c r="G14" s="85">
        <v>1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1</v>
      </c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129</v>
      </c>
      <c r="B15" s="28"/>
      <c r="C15" s="55">
        <f>T6</f>
        <v>0</v>
      </c>
      <c r="D15" s="55" t="s">
        <v>15</v>
      </c>
      <c r="E15" s="55">
        <f>R6</f>
        <v>0</v>
      </c>
      <c r="F15" s="29"/>
      <c r="G15" s="28"/>
      <c r="H15" s="55">
        <f>T9</f>
        <v>1</v>
      </c>
      <c r="I15" s="55" t="s">
        <v>15</v>
      </c>
      <c r="J15" s="55">
        <f>R9</f>
        <v>2</v>
      </c>
      <c r="K15" s="29"/>
      <c r="L15" s="28"/>
      <c r="M15" s="55">
        <f>T12</f>
        <v>0</v>
      </c>
      <c r="N15" s="55" t="s">
        <v>15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15</v>
      </c>
      <c r="Y15" s="92"/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/>
      <c r="AH15" s="92" t="s">
        <v>15</v>
      </c>
      <c r="AI15" s="92"/>
      <c r="AJ15" s="29"/>
      <c r="AK15" s="28"/>
      <c r="AL15" s="92"/>
      <c r="AM15" s="92" t="s">
        <v>15</v>
      </c>
      <c r="AN15" s="92"/>
      <c r="AO15" s="29"/>
      <c r="AP15" s="35">
        <f>+B14+G14+L14+Q14+V14+AA14+AF14+AK14</f>
        <v>2</v>
      </c>
      <c r="AQ15" s="36">
        <f>+C14+H14+M14+R14+W14+AB14+AG14+AL14</f>
        <v>0</v>
      </c>
      <c r="AR15" s="37">
        <f>+AP15+AQ15</f>
        <v>2</v>
      </c>
      <c r="AS15" s="36">
        <f>+C15+H15+M15+R15+W15+AB15+AG15+AL15</f>
        <v>2</v>
      </c>
      <c r="AT15" s="36" t="s">
        <v>16</v>
      </c>
      <c r="AU15" s="36">
        <f>+E15+J15+O15+T15+Y15+AD15+AI15+AN15</f>
        <v>4</v>
      </c>
      <c r="AV15" s="38">
        <f>+C16+H16+M16+R16+W16+AB16+AG16+AL16</f>
        <v>4</v>
      </c>
      <c r="AW15" s="36" t="s">
        <v>16</v>
      </c>
      <c r="AX15" s="37">
        <f>+E16+J16+O16+T16+Y16+AD16+AI16+AN16</f>
        <v>8</v>
      </c>
      <c r="AY15" s="39">
        <f>IF(AX15=0,"10.000",AV15/(AV15+AX15)*10)</f>
        <v>3.333333333333333</v>
      </c>
      <c r="AZ15" s="130">
        <f>RANK(BA15,$BA$6:$BA$27)</f>
        <v>7</v>
      </c>
      <c r="BA15" s="40">
        <f>AR15*1000+AQ15*100+AU16*10+AY15</f>
        <v>1983.3333333333333</v>
      </c>
    </row>
    <row r="16" spans="1:53" ht="14.25" customHeight="1">
      <c r="A16" s="7"/>
      <c r="B16" s="42" t="s">
        <v>17</v>
      </c>
      <c r="C16" s="67">
        <f>T7</f>
        <v>0</v>
      </c>
      <c r="D16" s="67" t="s">
        <v>15</v>
      </c>
      <c r="E16" s="67">
        <f>R7</f>
        <v>0</v>
      </c>
      <c r="F16" s="43" t="s">
        <v>18</v>
      </c>
      <c r="G16" s="42" t="s">
        <v>17</v>
      </c>
      <c r="H16" s="67">
        <f>T10</f>
        <v>2</v>
      </c>
      <c r="I16" s="67" t="s">
        <v>15</v>
      </c>
      <c r="J16" s="67">
        <f>R10</f>
        <v>4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0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/>
      <c r="X16" s="92" t="s">
        <v>15</v>
      </c>
      <c r="Y16" s="92"/>
      <c r="Z16" s="29" t="s">
        <v>18</v>
      </c>
      <c r="AA16" s="28" t="s">
        <v>17</v>
      </c>
      <c r="AB16" s="92">
        <v>2</v>
      </c>
      <c r="AC16" s="92" t="s">
        <v>15</v>
      </c>
      <c r="AD16" s="92">
        <v>4</v>
      </c>
      <c r="AE16" s="29" t="s">
        <v>18</v>
      </c>
      <c r="AF16" s="28" t="s">
        <v>17</v>
      </c>
      <c r="AG16" s="92"/>
      <c r="AH16" s="92" t="s">
        <v>15</v>
      </c>
      <c r="AI16" s="92"/>
      <c r="AJ16" s="29" t="s">
        <v>18</v>
      </c>
      <c r="AK16" s="28" t="s">
        <v>17</v>
      </c>
      <c r="AL16" s="92"/>
      <c r="AM16" s="92" t="s">
        <v>15</v>
      </c>
      <c r="AN16" s="92"/>
      <c r="AO16" s="29" t="s">
        <v>18</v>
      </c>
      <c r="AP16" s="45"/>
      <c r="AQ16" s="46"/>
      <c r="AR16" s="47"/>
      <c r="AS16" s="46"/>
      <c r="AT16" s="46"/>
      <c r="AU16" s="48">
        <f>+AS15-AU15</f>
        <v>-2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>
        <v>1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1</v>
      </c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132</v>
      </c>
      <c r="B18" s="28"/>
      <c r="C18" s="55">
        <f>Y6</f>
        <v>0</v>
      </c>
      <c r="D18" s="55" t="s">
        <v>15</v>
      </c>
      <c r="E18" s="55">
        <f>W6</f>
        <v>0</v>
      </c>
      <c r="F18" s="55"/>
      <c r="G18" s="69"/>
      <c r="H18" s="55">
        <f>Y9</f>
        <v>0</v>
      </c>
      <c r="I18" s="55" t="s">
        <v>15</v>
      </c>
      <c r="J18" s="55">
        <f>W9</f>
        <v>0</v>
      </c>
      <c r="K18" s="55"/>
      <c r="L18" s="69"/>
      <c r="M18" s="55">
        <f>Y12</f>
        <v>1</v>
      </c>
      <c r="N18" s="55" t="s">
        <v>15</v>
      </c>
      <c r="O18" s="55">
        <f>W12</f>
        <v>2</v>
      </c>
      <c r="P18" s="55"/>
      <c r="Q18" s="69"/>
      <c r="R18" s="55">
        <f>Y15</f>
        <v>0</v>
      </c>
      <c r="S18" s="55" t="s">
        <v>15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15</v>
      </c>
      <c r="AD18" s="92"/>
      <c r="AE18" s="29"/>
      <c r="AF18" s="28"/>
      <c r="AG18" s="92">
        <v>0</v>
      </c>
      <c r="AH18" s="92" t="s">
        <v>15</v>
      </c>
      <c r="AI18" s="92">
        <v>3</v>
      </c>
      <c r="AJ18" s="29"/>
      <c r="AK18" s="28"/>
      <c r="AL18" s="92"/>
      <c r="AM18" s="92" t="s">
        <v>15</v>
      </c>
      <c r="AN18" s="92"/>
      <c r="AO18" s="29"/>
      <c r="AP18" s="35">
        <f>+B17+G17+L17+Q17+V17+AA17+AF17+AK17</f>
        <v>2</v>
      </c>
      <c r="AQ18" s="36">
        <f>+C17+H17+M17+R17+W17+AB17+AG17+AL17</f>
        <v>0</v>
      </c>
      <c r="AR18" s="37">
        <f>+AP18+AQ18</f>
        <v>2</v>
      </c>
      <c r="AS18" s="36">
        <f>+C18+H18+M18+R18+W18+AB18+AG18+AL18</f>
        <v>1</v>
      </c>
      <c r="AT18" s="36" t="s">
        <v>16</v>
      </c>
      <c r="AU18" s="36">
        <f>+E18+J18+O18+T18+Y18+AD18+AI18+AN18</f>
        <v>5</v>
      </c>
      <c r="AV18" s="38">
        <f>+C19+H19+M19+R19+W19+AB19+AG19+AL19</f>
        <v>3</v>
      </c>
      <c r="AW18" s="36" t="s">
        <v>16</v>
      </c>
      <c r="AX18" s="37">
        <f>+E19+J19+O19+T19+Y19+AD19+AI19+AN19</f>
        <v>10</v>
      </c>
      <c r="AY18" s="39">
        <f>IF(AX18=0,"10.000",AV18/(AV18+AX18)*10)</f>
        <v>2.3076923076923079</v>
      </c>
      <c r="AZ18" s="130">
        <f>RANK(BA18,$BA$6:$BA$27)</f>
        <v>8</v>
      </c>
      <c r="BA18" s="40">
        <f>AR18*1000+AQ18*100+AU19*10+AY18</f>
        <v>1962.3076923076924</v>
      </c>
    </row>
    <row r="19" spans="1:53" ht="14.25" customHeight="1">
      <c r="A19" s="41"/>
      <c r="B19" s="42" t="s">
        <v>17</v>
      </c>
      <c r="C19" s="67">
        <f>Y7</f>
        <v>0</v>
      </c>
      <c r="D19" s="67" t="s">
        <v>15</v>
      </c>
      <c r="E19" s="67">
        <f>W7</f>
        <v>0</v>
      </c>
      <c r="F19" s="67" t="s">
        <v>18</v>
      </c>
      <c r="G19" s="70" t="s">
        <v>17</v>
      </c>
      <c r="H19" s="67">
        <f>Y10</f>
        <v>0</v>
      </c>
      <c r="I19" s="67" t="s">
        <v>15</v>
      </c>
      <c r="J19" s="67">
        <f>W10</f>
        <v>0</v>
      </c>
      <c r="K19" s="67" t="s">
        <v>18</v>
      </c>
      <c r="L19" s="70" t="s">
        <v>17</v>
      </c>
      <c r="M19" s="67">
        <f>Y13</f>
        <v>3</v>
      </c>
      <c r="N19" s="67" t="s">
        <v>15</v>
      </c>
      <c r="O19" s="67">
        <f>W13</f>
        <v>4</v>
      </c>
      <c r="P19" s="67" t="s">
        <v>18</v>
      </c>
      <c r="Q19" s="70" t="s">
        <v>17</v>
      </c>
      <c r="R19" s="67">
        <f>Y16</f>
        <v>0</v>
      </c>
      <c r="S19" s="67" t="s">
        <v>15</v>
      </c>
      <c r="T19" s="67">
        <f>W16</f>
        <v>0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/>
      <c r="AC19" s="93" t="s">
        <v>15</v>
      </c>
      <c r="AD19" s="93"/>
      <c r="AE19" s="43" t="s">
        <v>18</v>
      </c>
      <c r="AF19" s="42" t="s">
        <v>17</v>
      </c>
      <c r="AG19" s="93">
        <v>0</v>
      </c>
      <c r="AH19" s="93" t="s">
        <v>15</v>
      </c>
      <c r="AI19" s="93">
        <v>6</v>
      </c>
      <c r="AJ19" s="43" t="s">
        <v>18</v>
      </c>
      <c r="AK19" s="42" t="s">
        <v>17</v>
      </c>
      <c r="AL19" s="93"/>
      <c r="AM19" s="93" t="s">
        <v>15</v>
      </c>
      <c r="AN19" s="93"/>
      <c r="AO19" s="43" t="s">
        <v>18</v>
      </c>
      <c r="AP19" s="45"/>
      <c r="AQ19" s="46"/>
      <c r="AR19" s="47"/>
      <c r="AS19" s="46"/>
      <c r="AT19" s="46"/>
      <c r="AU19" s="48">
        <f>+AS18-AU18</f>
        <v>-4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76</v>
      </c>
      <c r="B21" s="28"/>
      <c r="C21" s="55">
        <f>AD6</f>
        <v>0</v>
      </c>
      <c r="D21" s="55" t="s">
        <v>15</v>
      </c>
      <c r="E21" s="55">
        <f>AB6</f>
        <v>0</v>
      </c>
      <c r="F21" s="55"/>
      <c r="G21" s="69"/>
      <c r="H21" s="55">
        <f>AD9</f>
        <v>0</v>
      </c>
      <c r="I21" s="55" t="s">
        <v>15</v>
      </c>
      <c r="J21" s="55">
        <f>AB9</f>
        <v>0</v>
      </c>
      <c r="K21" s="55"/>
      <c r="L21" s="69"/>
      <c r="M21" s="55">
        <f>AD12</f>
        <v>0</v>
      </c>
      <c r="N21" s="55" t="s">
        <v>15</v>
      </c>
      <c r="O21" s="55">
        <f>AB12</f>
        <v>0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0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15</v>
      </c>
      <c r="AI21" s="92"/>
      <c r="AJ21" s="29"/>
      <c r="AK21" s="28"/>
      <c r="AL21" s="92">
        <v>3</v>
      </c>
      <c r="AM21" s="92" t="s">
        <v>15</v>
      </c>
      <c r="AN21" s="92">
        <v>0</v>
      </c>
      <c r="AO21" s="29"/>
      <c r="AP21" s="35">
        <f>+B20+G20+L20+Q20+V20+AA20+AF20+AK20</f>
        <v>4</v>
      </c>
      <c r="AQ21" s="36">
        <f>+C20+H20+M20+R20+W20+AB20+AG20+AL20</f>
        <v>2</v>
      </c>
      <c r="AR21" s="37">
        <f>+AP21+AQ21</f>
        <v>6</v>
      </c>
      <c r="AS21" s="36">
        <f>+C21+H21+M21+R21+W21+AB21+AG21+AL21</f>
        <v>5</v>
      </c>
      <c r="AT21" s="36" t="s">
        <v>16</v>
      </c>
      <c r="AU21" s="36">
        <f>+E21+J21+O21+T21+Y21+AD21+AI21+AN21</f>
        <v>1</v>
      </c>
      <c r="AV21" s="38">
        <f>+C22+H22+M22+R22+W22+AB22+AG22+AL22</f>
        <v>10</v>
      </c>
      <c r="AW21" s="36" t="s">
        <v>16</v>
      </c>
      <c r="AX21" s="37">
        <f>+E22+J22+O22+T22+Y22+AD22+AI22+AN22</f>
        <v>2</v>
      </c>
      <c r="AY21" s="39">
        <f>IF(AX21=0,"10.000",AV21/(AV21+AX21)*10)</f>
        <v>8.3333333333333339</v>
      </c>
      <c r="AZ21" s="130">
        <f>RANK(BA21,$BA$6:$BA$27)</f>
        <v>2</v>
      </c>
      <c r="BA21" s="40">
        <f>AR21*1000+AQ21*100+AU22*10+AY21</f>
        <v>6248.333333333333</v>
      </c>
    </row>
    <row r="22" spans="1:53" ht="14.25" customHeight="1">
      <c r="A22" s="7"/>
      <c r="B22" s="42" t="s">
        <v>17</v>
      </c>
      <c r="C22" s="67">
        <f>AD7</f>
        <v>0</v>
      </c>
      <c r="D22" s="67" t="s">
        <v>15</v>
      </c>
      <c r="E22" s="67">
        <f>AB7</f>
        <v>0</v>
      </c>
      <c r="F22" s="67" t="s">
        <v>18</v>
      </c>
      <c r="G22" s="70" t="s">
        <v>17</v>
      </c>
      <c r="H22" s="67">
        <f>AD10</f>
        <v>0</v>
      </c>
      <c r="I22" s="67" t="s">
        <v>15</v>
      </c>
      <c r="J22" s="67">
        <f>AB10</f>
        <v>0</v>
      </c>
      <c r="K22" s="67" t="s">
        <v>18</v>
      </c>
      <c r="L22" s="70" t="s">
        <v>17</v>
      </c>
      <c r="M22" s="67">
        <f>AD13</f>
        <v>0</v>
      </c>
      <c r="N22" s="67" t="s">
        <v>15</v>
      </c>
      <c r="O22" s="67">
        <f>AB13</f>
        <v>0</v>
      </c>
      <c r="P22" s="67" t="s">
        <v>18</v>
      </c>
      <c r="Q22" s="70" t="s">
        <v>17</v>
      </c>
      <c r="R22" s="67">
        <f>AD16</f>
        <v>4</v>
      </c>
      <c r="S22" s="67" t="s">
        <v>15</v>
      </c>
      <c r="T22" s="67">
        <f>AB16</f>
        <v>2</v>
      </c>
      <c r="U22" s="67" t="s">
        <v>18</v>
      </c>
      <c r="V22" s="70" t="s">
        <v>17</v>
      </c>
      <c r="W22" s="67">
        <f>AD19</f>
        <v>0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/>
      <c r="AH22" s="92" t="s">
        <v>15</v>
      </c>
      <c r="AI22" s="92"/>
      <c r="AJ22" s="29" t="s">
        <v>18</v>
      </c>
      <c r="AK22" s="28" t="s">
        <v>17</v>
      </c>
      <c r="AL22" s="92">
        <v>6</v>
      </c>
      <c r="AM22" s="92" t="s">
        <v>15</v>
      </c>
      <c r="AN22" s="92">
        <v>0</v>
      </c>
      <c r="AO22" s="29" t="s">
        <v>18</v>
      </c>
      <c r="AP22" s="45"/>
      <c r="AQ22" s="46"/>
      <c r="AR22" s="47"/>
      <c r="AS22" s="46"/>
      <c r="AT22" s="46"/>
      <c r="AU22" s="48">
        <f>+AS21-AU21</f>
        <v>4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>
        <v>1</v>
      </c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130</v>
      </c>
      <c r="B24" s="28"/>
      <c r="C24" s="55">
        <f>AI6</f>
        <v>3</v>
      </c>
      <c r="D24" s="55" t="s">
        <v>15</v>
      </c>
      <c r="E24" s="55">
        <f>AG6</f>
        <v>0</v>
      </c>
      <c r="F24" s="55"/>
      <c r="G24" s="69"/>
      <c r="H24" s="55">
        <f>AI9</f>
        <v>0</v>
      </c>
      <c r="I24" s="55" t="s">
        <v>15</v>
      </c>
      <c r="J24" s="55">
        <f>AG9</f>
        <v>0</v>
      </c>
      <c r="K24" s="55"/>
      <c r="L24" s="69"/>
      <c r="M24" s="55">
        <f>AI12</f>
        <v>0</v>
      </c>
      <c r="N24" s="55" t="s">
        <v>15</v>
      </c>
      <c r="O24" s="55">
        <f>AG12</f>
        <v>0</v>
      </c>
      <c r="P24" s="55"/>
      <c r="Q24" s="69"/>
      <c r="R24" s="55">
        <f>AI15</f>
        <v>0</v>
      </c>
      <c r="S24" s="55" t="s">
        <v>15</v>
      </c>
      <c r="T24" s="55">
        <f>AG15</f>
        <v>0</v>
      </c>
      <c r="U24" s="55"/>
      <c r="V24" s="69"/>
      <c r="W24" s="55">
        <f>AI18</f>
        <v>3</v>
      </c>
      <c r="X24" s="55" t="s">
        <v>15</v>
      </c>
      <c r="Y24" s="55">
        <f>AG18</f>
        <v>0</v>
      </c>
      <c r="Z24" s="55"/>
      <c r="AA24" s="69"/>
      <c r="AB24" s="55">
        <f>AI21</f>
        <v>0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15</v>
      </c>
      <c r="AN24" s="92"/>
      <c r="AO24" s="29"/>
      <c r="AP24" s="35">
        <f>+B23+G23+L23+Q23+V23+AA23+AF23+AK23</f>
        <v>4</v>
      </c>
      <c r="AQ24" s="36">
        <f>+C23+H23+M23+R23+W23+AB23+AG23+AL23</f>
        <v>2</v>
      </c>
      <c r="AR24" s="37">
        <f>+AP24+AQ24</f>
        <v>6</v>
      </c>
      <c r="AS24" s="36">
        <f>+C24+H24+M24+R24+W24+AB24+AG24+AL24</f>
        <v>6</v>
      </c>
      <c r="AT24" s="36" t="s">
        <v>16</v>
      </c>
      <c r="AU24" s="36">
        <f>+E24+J24+O24+T24+Y24+AD24+AI24+AN24</f>
        <v>0</v>
      </c>
      <c r="AV24" s="38">
        <f>+C25+H25+M25+R25+W25+AB25+AG25+AL25</f>
        <v>12</v>
      </c>
      <c r="AW24" s="36" t="s">
        <v>16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6270</v>
      </c>
    </row>
    <row r="25" spans="1:53" ht="14.25" customHeight="1">
      <c r="A25" s="41"/>
      <c r="B25" s="42" t="s">
        <v>17</v>
      </c>
      <c r="C25" s="67">
        <f>AI7</f>
        <v>6</v>
      </c>
      <c r="D25" s="67" t="s">
        <v>15</v>
      </c>
      <c r="E25" s="67">
        <f>AG7</f>
        <v>0</v>
      </c>
      <c r="F25" s="67" t="s">
        <v>18</v>
      </c>
      <c r="G25" s="70" t="s">
        <v>17</v>
      </c>
      <c r="H25" s="67">
        <f>AI10</f>
        <v>0</v>
      </c>
      <c r="I25" s="67" t="s">
        <v>15</v>
      </c>
      <c r="J25" s="67">
        <f>AG10</f>
        <v>0</v>
      </c>
      <c r="K25" s="67" t="s">
        <v>18</v>
      </c>
      <c r="L25" s="70" t="s">
        <v>17</v>
      </c>
      <c r="M25" s="67">
        <f>AI13</f>
        <v>0</v>
      </c>
      <c r="N25" s="67" t="s">
        <v>15</v>
      </c>
      <c r="O25" s="67">
        <f>AG13</f>
        <v>0</v>
      </c>
      <c r="P25" s="67" t="s">
        <v>18</v>
      </c>
      <c r="Q25" s="70" t="s">
        <v>17</v>
      </c>
      <c r="R25" s="67">
        <f>AI16</f>
        <v>0</v>
      </c>
      <c r="S25" s="67" t="s">
        <v>15</v>
      </c>
      <c r="T25" s="67">
        <f>AG16</f>
        <v>0</v>
      </c>
      <c r="U25" s="67" t="s">
        <v>18</v>
      </c>
      <c r="V25" s="70" t="s">
        <v>17</v>
      </c>
      <c r="W25" s="67">
        <f>AI19</f>
        <v>6</v>
      </c>
      <c r="X25" s="67" t="s">
        <v>15</v>
      </c>
      <c r="Y25" s="67">
        <f>AG19</f>
        <v>0</v>
      </c>
      <c r="Z25" s="67" t="s">
        <v>18</v>
      </c>
      <c r="AA25" s="70" t="s">
        <v>17</v>
      </c>
      <c r="AB25" s="67">
        <f>AI22</f>
        <v>0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/>
      <c r="AM25" s="93" t="s">
        <v>15</v>
      </c>
      <c r="AN25" s="93"/>
      <c r="AO25" s="43" t="s">
        <v>18</v>
      </c>
      <c r="AP25" s="45"/>
      <c r="AQ25" s="46"/>
      <c r="AR25" s="47"/>
      <c r="AS25" s="46"/>
      <c r="AT25" s="46"/>
      <c r="AU25" s="48">
        <f>+AS24-AU24</f>
        <v>6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/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131</v>
      </c>
      <c r="B27" s="28"/>
      <c r="C27" s="55">
        <f>AN6</f>
        <v>0</v>
      </c>
      <c r="D27" s="55" t="s">
        <v>15</v>
      </c>
      <c r="E27" s="55">
        <f>AL6</f>
        <v>0</v>
      </c>
      <c r="F27" s="55"/>
      <c r="G27" s="69"/>
      <c r="H27" s="55">
        <f>AN9</f>
        <v>0</v>
      </c>
      <c r="I27" s="55" t="s">
        <v>15</v>
      </c>
      <c r="J27" s="55">
        <f>AL9</f>
        <v>3</v>
      </c>
      <c r="K27" s="55"/>
      <c r="L27" s="69"/>
      <c r="M27" s="55">
        <f>AN12</f>
        <v>0</v>
      </c>
      <c r="N27" s="55" t="s">
        <v>15</v>
      </c>
      <c r="O27" s="55">
        <f>AL12</f>
        <v>0</v>
      </c>
      <c r="P27" s="55"/>
      <c r="Q27" s="69"/>
      <c r="R27" s="55">
        <f>AN15</f>
        <v>0</v>
      </c>
      <c r="S27" s="55" t="s">
        <v>15</v>
      </c>
      <c r="T27" s="55">
        <f>AL15</f>
        <v>0</v>
      </c>
      <c r="U27" s="55"/>
      <c r="V27" s="69"/>
      <c r="W27" s="55">
        <f>AN18</f>
        <v>0</v>
      </c>
      <c r="X27" s="55" t="s">
        <v>15</v>
      </c>
      <c r="Y27" s="55">
        <f>AL18</f>
        <v>0</v>
      </c>
      <c r="Z27" s="55"/>
      <c r="AA27" s="69"/>
      <c r="AB27" s="55">
        <f>AN21</f>
        <v>0</v>
      </c>
      <c r="AC27" s="55" t="s">
        <v>15</v>
      </c>
      <c r="AD27" s="55">
        <f>AL21</f>
        <v>3</v>
      </c>
      <c r="AE27" s="55"/>
      <c r="AF27" s="69"/>
      <c r="AG27" s="55">
        <f>AN24</f>
        <v>0</v>
      </c>
      <c r="AH27" s="55" t="s">
        <v>15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4</v>
      </c>
      <c r="AQ27" s="36">
        <f>+C26+H26+M26+R26+W26+AB26+AG26+AL26</f>
        <v>0</v>
      </c>
      <c r="AR27" s="37">
        <f>+AP27+AQ27</f>
        <v>4</v>
      </c>
      <c r="AS27" s="36">
        <f>+C27+H27+M27+R27+W27+AB27+AG27+AL27</f>
        <v>0</v>
      </c>
      <c r="AT27" s="36" t="s">
        <v>16</v>
      </c>
      <c r="AU27" s="36">
        <f>+E27+J27+O27+T27+Y27+AD27+AI27+AN27</f>
        <v>6</v>
      </c>
      <c r="AV27" s="38">
        <f>+C28+H28+M28+R28+W28+AB28+AG28+AL28</f>
        <v>0</v>
      </c>
      <c r="AW27" s="36" t="s">
        <v>16</v>
      </c>
      <c r="AX27" s="37">
        <f>+E28+J28+O28+T28+Y28+AD28+AI28+AN28</f>
        <v>12</v>
      </c>
      <c r="AY27" s="39">
        <f>IF(AX27=0,"10.000",AV27/(AV27+AX27)*10)</f>
        <v>0</v>
      </c>
      <c r="AZ27" s="130">
        <f>RANK(BA27,$BA$6:$BA$27)</f>
        <v>5</v>
      </c>
      <c r="BA27" s="40">
        <f>AR27*1000+AQ27*100+AU28*10+AY27</f>
        <v>3940</v>
      </c>
    </row>
    <row r="28" spans="1:53" ht="14.25" customHeight="1" thickBot="1">
      <c r="A28" s="17"/>
      <c r="B28" s="74" t="s">
        <v>17</v>
      </c>
      <c r="C28" s="75">
        <f>AN7</f>
        <v>0</v>
      </c>
      <c r="D28" s="75" t="s">
        <v>15</v>
      </c>
      <c r="E28" s="75">
        <f>AL7</f>
        <v>0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6</v>
      </c>
      <c r="K28" s="75" t="s">
        <v>18</v>
      </c>
      <c r="L28" s="76" t="s">
        <v>17</v>
      </c>
      <c r="M28" s="75">
        <f>AN13</f>
        <v>0</v>
      </c>
      <c r="N28" s="75" t="s">
        <v>15</v>
      </c>
      <c r="O28" s="75">
        <f>AL13</f>
        <v>0</v>
      </c>
      <c r="P28" s="75" t="s">
        <v>18</v>
      </c>
      <c r="Q28" s="76" t="s">
        <v>17</v>
      </c>
      <c r="R28" s="75">
        <f>AN16</f>
        <v>0</v>
      </c>
      <c r="S28" s="75" t="s">
        <v>15</v>
      </c>
      <c r="T28" s="75">
        <f>AL16</f>
        <v>0</v>
      </c>
      <c r="U28" s="75" t="s">
        <v>18</v>
      </c>
      <c r="V28" s="76" t="s">
        <v>17</v>
      </c>
      <c r="W28" s="75">
        <f>AN19</f>
        <v>0</v>
      </c>
      <c r="X28" s="75" t="s">
        <v>15</v>
      </c>
      <c r="Y28" s="75">
        <f>AL19</f>
        <v>0</v>
      </c>
      <c r="Z28" s="75" t="s">
        <v>18</v>
      </c>
      <c r="AA28" s="76" t="s">
        <v>17</v>
      </c>
      <c r="AB28" s="75">
        <f>AN22</f>
        <v>0</v>
      </c>
      <c r="AC28" s="75" t="s">
        <v>15</v>
      </c>
      <c r="AD28" s="75">
        <f>AL22</f>
        <v>6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0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-6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38</v>
      </c>
      <c r="J3" s="10"/>
      <c r="K3" s="10"/>
      <c r="L3" s="9"/>
      <c r="M3" s="10"/>
      <c r="N3" s="10" t="s">
        <v>39</v>
      </c>
      <c r="O3" s="10"/>
      <c r="P3" s="10"/>
      <c r="Q3" s="9"/>
      <c r="R3" s="10"/>
      <c r="S3" s="10" t="s">
        <v>40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42</v>
      </c>
      <c r="AD3" s="10"/>
      <c r="AE3" s="10"/>
      <c r="AF3" s="9"/>
      <c r="AG3" s="10"/>
      <c r="AH3" s="10" t="s">
        <v>43</v>
      </c>
      <c r="AI3" s="10"/>
      <c r="AJ3" s="10"/>
      <c r="AK3" s="9"/>
      <c r="AL3" s="10"/>
      <c r="AM3" s="10" t="s">
        <v>44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46</v>
      </c>
      <c r="AT4" s="19"/>
      <c r="AU4" s="19"/>
      <c r="AV4" s="22" t="s">
        <v>47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62</v>
      </c>
      <c r="B6" s="28"/>
      <c r="C6" s="29"/>
      <c r="D6" s="29"/>
      <c r="E6" s="29"/>
      <c r="F6" s="29"/>
      <c r="G6" s="28"/>
      <c r="H6" s="92"/>
      <c r="I6" s="92" t="s">
        <v>63</v>
      </c>
      <c r="J6" s="92"/>
      <c r="K6" s="30"/>
      <c r="L6" s="28"/>
      <c r="M6" s="92"/>
      <c r="N6" s="92" t="s">
        <v>63</v>
      </c>
      <c r="O6" s="92"/>
      <c r="P6" s="30"/>
      <c r="Q6" s="28"/>
      <c r="R6" s="92"/>
      <c r="S6" s="92" t="s">
        <v>63</v>
      </c>
      <c r="T6" s="92"/>
      <c r="U6" s="30"/>
      <c r="V6" s="28"/>
      <c r="W6" s="92"/>
      <c r="X6" s="92" t="s">
        <v>63</v>
      </c>
      <c r="Y6" s="92"/>
      <c r="Z6" s="30"/>
      <c r="AA6" s="28"/>
      <c r="AB6" s="92"/>
      <c r="AC6" s="92" t="s">
        <v>63</v>
      </c>
      <c r="AD6" s="92"/>
      <c r="AE6" s="30"/>
      <c r="AF6" s="28"/>
      <c r="AG6" s="92"/>
      <c r="AH6" s="92" t="s">
        <v>63</v>
      </c>
      <c r="AI6" s="92"/>
      <c r="AJ6" s="30"/>
      <c r="AK6" s="28"/>
      <c r="AL6" s="92"/>
      <c r="AM6" s="92" t="s">
        <v>63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64</v>
      </c>
      <c r="AU6" s="36">
        <f>+E6+J6+O6+T6+Y6+AD6+AI6+AN6</f>
        <v>0</v>
      </c>
      <c r="AV6" s="38">
        <f>+C7+H7+M7+R7+W7+AB7+AG7+AL7</f>
        <v>0</v>
      </c>
      <c r="AW6" s="36" t="s">
        <v>64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63</v>
      </c>
      <c r="J7" s="93"/>
      <c r="K7" s="44" t="s">
        <v>66</v>
      </c>
      <c r="L7" s="42" t="s">
        <v>65</v>
      </c>
      <c r="M7" s="93"/>
      <c r="N7" s="93" t="s">
        <v>63</v>
      </c>
      <c r="O7" s="93"/>
      <c r="P7" s="44" t="s">
        <v>66</v>
      </c>
      <c r="Q7" s="42" t="s">
        <v>65</v>
      </c>
      <c r="R7" s="93"/>
      <c r="S7" s="93" t="s">
        <v>63</v>
      </c>
      <c r="T7" s="93"/>
      <c r="U7" s="44" t="s">
        <v>66</v>
      </c>
      <c r="V7" s="42" t="s">
        <v>65</v>
      </c>
      <c r="W7" s="93"/>
      <c r="X7" s="93" t="s">
        <v>63</v>
      </c>
      <c r="Y7" s="93"/>
      <c r="Z7" s="44" t="s">
        <v>66</v>
      </c>
      <c r="AA7" s="42" t="s">
        <v>65</v>
      </c>
      <c r="AB7" s="93"/>
      <c r="AC7" s="93" t="s">
        <v>63</v>
      </c>
      <c r="AD7" s="93"/>
      <c r="AE7" s="44" t="s">
        <v>66</v>
      </c>
      <c r="AF7" s="42" t="s">
        <v>65</v>
      </c>
      <c r="AG7" s="93"/>
      <c r="AH7" s="93" t="s">
        <v>63</v>
      </c>
      <c r="AI7" s="93"/>
      <c r="AJ7" s="44" t="s">
        <v>66</v>
      </c>
      <c r="AK7" s="42" t="s">
        <v>65</v>
      </c>
      <c r="AL7" s="93"/>
      <c r="AM7" s="93" t="s">
        <v>63</v>
      </c>
      <c r="AN7" s="93"/>
      <c r="AO7" s="44" t="s">
        <v>66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67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68</v>
      </c>
      <c r="B9" s="28"/>
      <c r="C9" s="55">
        <f>J6</f>
        <v>0</v>
      </c>
      <c r="D9" s="29" t="s">
        <v>69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69</v>
      </c>
      <c r="O9" s="92"/>
      <c r="P9" s="29"/>
      <c r="Q9" s="28"/>
      <c r="R9" s="92"/>
      <c r="S9" s="92" t="s">
        <v>69</v>
      </c>
      <c r="T9" s="92"/>
      <c r="U9" s="29"/>
      <c r="V9" s="28"/>
      <c r="W9" s="92"/>
      <c r="X9" s="92" t="s">
        <v>69</v>
      </c>
      <c r="Y9" s="92"/>
      <c r="Z9" s="29"/>
      <c r="AA9" s="28"/>
      <c r="AB9" s="92"/>
      <c r="AC9" s="92" t="s">
        <v>69</v>
      </c>
      <c r="AD9" s="92"/>
      <c r="AE9" s="29"/>
      <c r="AF9" s="28"/>
      <c r="AG9" s="92"/>
      <c r="AH9" s="92" t="s">
        <v>69</v>
      </c>
      <c r="AI9" s="92"/>
      <c r="AJ9" s="29"/>
      <c r="AK9" s="28"/>
      <c r="AL9" s="92"/>
      <c r="AM9" s="92" t="s">
        <v>69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70</v>
      </c>
      <c r="AU9" s="36">
        <f>+E9+J9+O9+T9+Y9+AD9+AI9+AN9</f>
        <v>0</v>
      </c>
      <c r="AV9" s="38">
        <f>+C10+H10+M10+R10+W10+AB10+AG10+AL10</f>
        <v>0</v>
      </c>
      <c r="AW9" s="36" t="s">
        <v>70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71</v>
      </c>
      <c r="C10" s="67">
        <f>J7</f>
        <v>0</v>
      </c>
      <c r="D10" s="43" t="s">
        <v>69</v>
      </c>
      <c r="E10" s="67">
        <f>H7</f>
        <v>0</v>
      </c>
      <c r="F10" s="44" t="s">
        <v>72</v>
      </c>
      <c r="G10" s="42"/>
      <c r="H10" s="43"/>
      <c r="I10" s="29"/>
      <c r="J10" s="29"/>
      <c r="K10" s="29"/>
      <c r="L10" s="28" t="s">
        <v>71</v>
      </c>
      <c r="M10" s="92"/>
      <c r="N10" s="92" t="s">
        <v>69</v>
      </c>
      <c r="O10" s="92"/>
      <c r="P10" s="29" t="s">
        <v>72</v>
      </c>
      <c r="Q10" s="28" t="s">
        <v>71</v>
      </c>
      <c r="R10" s="92"/>
      <c r="S10" s="92" t="s">
        <v>69</v>
      </c>
      <c r="T10" s="92"/>
      <c r="U10" s="29" t="s">
        <v>72</v>
      </c>
      <c r="V10" s="28" t="s">
        <v>71</v>
      </c>
      <c r="W10" s="92"/>
      <c r="X10" s="92" t="s">
        <v>69</v>
      </c>
      <c r="Y10" s="92"/>
      <c r="Z10" s="29" t="s">
        <v>72</v>
      </c>
      <c r="AA10" s="28" t="s">
        <v>71</v>
      </c>
      <c r="AB10" s="92"/>
      <c r="AC10" s="92" t="s">
        <v>69</v>
      </c>
      <c r="AD10" s="92"/>
      <c r="AE10" s="29" t="s">
        <v>72</v>
      </c>
      <c r="AF10" s="28" t="s">
        <v>71</v>
      </c>
      <c r="AG10" s="92"/>
      <c r="AH10" s="92" t="s">
        <v>69</v>
      </c>
      <c r="AI10" s="92"/>
      <c r="AJ10" s="29" t="s">
        <v>72</v>
      </c>
      <c r="AK10" s="28" t="s">
        <v>71</v>
      </c>
      <c r="AL10" s="92"/>
      <c r="AM10" s="92" t="s">
        <v>69</v>
      </c>
      <c r="AN10" s="92"/>
      <c r="AO10" s="29" t="s">
        <v>72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74</v>
      </c>
      <c r="B12" s="28"/>
      <c r="C12" s="55">
        <f>O6</f>
        <v>0</v>
      </c>
      <c r="D12" s="29" t="s">
        <v>49</v>
      </c>
      <c r="E12" s="55">
        <f>M6</f>
        <v>0</v>
      </c>
      <c r="F12" s="29"/>
      <c r="G12" s="28"/>
      <c r="H12" s="55">
        <f>O9</f>
        <v>0</v>
      </c>
      <c r="I12" s="55" t="s">
        <v>49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49</v>
      </c>
      <c r="T12" s="92"/>
      <c r="U12" s="29"/>
      <c r="V12" s="28"/>
      <c r="W12" s="92"/>
      <c r="X12" s="92" t="s">
        <v>49</v>
      </c>
      <c r="Y12" s="92"/>
      <c r="Z12" s="29"/>
      <c r="AA12" s="28"/>
      <c r="AB12" s="92"/>
      <c r="AC12" s="92" t="s">
        <v>49</v>
      </c>
      <c r="AD12" s="92"/>
      <c r="AE12" s="29"/>
      <c r="AF12" s="28"/>
      <c r="AG12" s="92"/>
      <c r="AH12" s="92" t="s">
        <v>49</v>
      </c>
      <c r="AI12" s="92"/>
      <c r="AJ12" s="54"/>
      <c r="AK12" s="90"/>
      <c r="AL12" s="92"/>
      <c r="AM12" s="92" t="s">
        <v>49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50</v>
      </c>
      <c r="AU12" s="36">
        <f>+E12+J12+O12+T12+Y12+AD12+AI12+AN12</f>
        <v>0</v>
      </c>
      <c r="AV12" s="38">
        <f>+C13+H13+M13+R13+W13+AB13+AG13+AL13</f>
        <v>0</v>
      </c>
      <c r="AW12" s="36" t="s">
        <v>50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51</v>
      </c>
      <c r="C13" s="67">
        <f>O7</f>
        <v>0</v>
      </c>
      <c r="D13" s="43" t="s">
        <v>49</v>
      </c>
      <c r="E13" s="67">
        <f>M7</f>
        <v>0</v>
      </c>
      <c r="F13" s="43" t="s">
        <v>52</v>
      </c>
      <c r="G13" s="42" t="s">
        <v>51</v>
      </c>
      <c r="H13" s="67">
        <f>O10</f>
        <v>0</v>
      </c>
      <c r="I13" s="43" t="s">
        <v>49</v>
      </c>
      <c r="J13" s="43">
        <f>M10</f>
        <v>0</v>
      </c>
      <c r="K13" s="43" t="s">
        <v>52</v>
      </c>
      <c r="L13" s="42"/>
      <c r="M13" s="43"/>
      <c r="N13" s="43"/>
      <c r="O13" s="43"/>
      <c r="P13" s="43"/>
      <c r="Q13" s="42" t="s">
        <v>51</v>
      </c>
      <c r="R13" s="93"/>
      <c r="S13" s="93" t="s">
        <v>49</v>
      </c>
      <c r="T13" s="93"/>
      <c r="U13" s="43" t="s">
        <v>52</v>
      </c>
      <c r="V13" s="42" t="s">
        <v>51</v>
      </c>
      <c r="W13" s="93"/>
      <c r="X13" s="93" t="s">
        <v>49</v>
      </c>
      <c r="Y13" s="93"/>
      <c r="Z13" s="43" t="s">
        <v>52</v>
      </c>
      <c r="AA13" s="42" t="s">
        <v>51</v>
      </c>
      <c r="AB13" s="93"/>
      <c r="AC13" s="93" t="s">
        <v>49</v>
      </c>
      <c r="AD13" s="93"/>
      <c r="AE13" s="43" t="s">
        <v>52</v>
      </c>
      <c r="AF13" s="42" t="s">
        <v>51</v>
      </c>
      <c r="AG13" s="93"/>
      <c r="AH13" s="93" t="s">
        <v>49</v>
      </c>
      <c r="AI13" s="93"/>
      <c r="AJ13" s="43" t="s">
        <v>52</v>
      </c>
      <c r="AK13" s="42" t="s">
        <v>51</v>
      </c>
      <c r="AL13" s="93"/>
      <c r="AM13" s="93" t="s">
        <v>49</v>
      </c>
      <c r="AN13" s="93"/>
      <c r="AO13" s="43" t="s">
        <v>52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75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76</v>
      </c>
      <c r="B15" s="28"/>
      <c r="C15" s="55">
        <f>T6</f>
        <v>0</v>
      </c>
      <c r="D15" s="55" t="s">
        <v>49</v>
      </c>
      <c r="E15" s="55">
        <f>R6</f>
        <v>0</v>
      </c>
      <c r="F15" s="29"/>
      <c r="G15" s="28"/>
      <c r="H15" s="55">
        <f>T9</f>
        <v>0</v>
      </c>
      <c r="I15" s="55" t="s">
        <v>49</v>
      </c>
      <c r="J15" s="55">
        <f>R9</f>
        <v>0</v>
      </c>
      <c r="K15" s="29"/>
      <c r="L15" s="28"/>
      <c r="M15" s="55">
        <f>T12</f>
        <v>0</v>
      </c>
      <c r="N15" s="55" t="s">
        <v>49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49</v>
      </c>
      <c r="Y15" s="92"/>
      <c r="Z15" s="29"/>
      <c r="AA15" s="28"/>
      <c r="AB15" s="92"/>
      <c r="AC15" s="92" t="s">
        <v>49</v>
      </c>
      <c r="AD15" s="92"/>
      <c r="AE15" s="29"/>
      <c r="AF15" s="28"/>
      <c r="AG15" s="92"/>
      <c r="AH15" s="92" t="s">
        <v>49</v>
      </c>
      <c r="AI15" s="92"/>
      <c r="AJ15" s="29"/>
      <c r="AK15" s="28"/>
      <c r="AL15" s="92"/>
      <c r="AM15" s="92" t="s">
        <v>49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50</v>
      </c>
      <c r="AU15" s="36">
        <f>+E15+J15+O15+T15+Y15+AD15+AI15+AN15</f>
        <v>0</v>
      </c>
      <c r="AV15" s="38">
        <f>+C16+H16+M16+R16+W16+AB16+AG16+AL16</f>
        <v>0</v>
      </c>
      <c r="AW15" s="36" t="s">
        <v>50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51</v>
      </c>
      <c r="C16" s="67">
        <f>T7</f>
        <v>0</v>
      </c>
      <c r="D16" s="67" t="s">
        <v>49</v>
      </c>
      <c r="E16" s="67">
        <f>R7</f>
        <v>0</v>
      </c>
      <c r="F16" s="43" t="s">
        <v>52</v>
      </c>
      <c r="G16" s="42" t="s">
        <v>51</v>
      </c>
      <c r="H16" s="67">
        <f>T10</f>
        <v>0</v>
      </c>
      <c r="I16" s="67" t="s">
        <v>49</v>
      </c>
      <c r="J16" s="67">
        <f>R10</f>
        <v>0</v>
      </c>
      <c r="K16" s="43" t="s">
        <v>52</v>
      </c>
      <c r="L16" s="42" t="s">
        <v>51</v>
      </c>
      <c r="M16" s="67">
        <f>T13</f>
        <v>0</v>
      </c>
      <c r="N16" s="67" t="s">
        <v>49</v>
      </c>
      <c r="O16" s="67">
        <f>R13</f>
        <v>0</v>
      </c>
      <c r="P16" s="43" t="s">
        <v>52</v>
      </c>
      <c r="Q16" s="42"/>
      <c r="R16" s="43"/>
      <c r="S16" s="29"/>
      <c r="T16" s="29"/>
      <c r="U16" s="29"/>
      <c r="V16" s="28" t="s">
        <v>51</v>
      </c>
      <c r="W16" s="92"/>
      <c r="X16" s="92" t="s">
        <v>49</v>
      </c>
      <c r="Y16" s="92"/>
      <c r="Z16" s="29" t="s">
        <v>52</v>
      </c>
      <c r="AA16" s="28" t="s">
        <v>51</v>
      </c>
      <c r="AB16" s="92"/>
      <c r="AC16" s="92" t="s">
        <v>49</v>
      </c>
      <c r="AD16" s="92"/>
      <c r="AE16" s="29" t="s">
        <v>52</v>
      </c>
      <c r="AF16" s="28" t="s">
        <v>51</v>
      </c>
      <c r="AG16" s="92"/>
      <c r="AH16" s="92" t="s">
        <v>49</v>
      </c>
      <c r="AI16" s="92"/>
      <c r="AJ16" s="29" t="s">
        <v>52</v>
      </c>
      <c r="AK16" s="28" t="s">
        <v>51</v>
      </c>
      <c r="AL16" s="92"/>
      <c r="AM16" s="92" t="s">
        <v>49</v>
      </c>
      <c r="AN16" s="92"/>
      <c r="AO16" s="29" t="s">
        <v>52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59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77</v>
      </c>
      <c r="B18" s="28"/>
      <c r="C18" s="55">
        <f>Y6</f>
        <v>0</v>
      </c>
      <c r="D18" s="55" t="s">
        <v>53</v>
      </c>
      <c r="E18" s="55">
        <f>W6</f>
        <v>0</v>
      </c>
      <c r="F18" s="55"/>
      <c r="G18" s="69"/>
      <c r="H18" s="55">
        <f>Y9</f>
        <v>0</v>
      </c>
      <c r="I18" s="55" t="s">
        <v>53</v>
      </c>
      <c r="J18" s="55">
        <f>W9</f>
        <v>0</v>
      </c>
      <c r="K18" s="55"/>
      <c r="L18" s="69"/>
      <c r="M18" s="55">
        <f>Y12</f>
        <v>0</v>
      </c>
      <c r="N18" s="55" t="s">
        <v>53</v>
      </c>
      <c r="O18" s="55">
        <f>W12</f>
        <v>0</v>
      </c>
      <c r="P18" s="55"/>
      <c r="Q18" s="69"/>
      <c r="R18" s="55">
        <f>Y15</f>
        <v>0</v>
      </c>
      <c r="S18" s="55" t="s">
        <v>53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53</v>
      </c>
      <c r="AD18" s="92"/>
      <c r="AE18" s="29"/>
      <c r="AF18" s="28"/>
      <c r="AG18" s="92"/>
      <c r="AH18" s="92" t="s">
        <v>53</v>
      </c>
      <c r="AI18" s="92"/>
      <c r="AJ18" s="29"/>
      <c r="AK18" s="28"/>
      <c r="AL18" s="92"/>
      <c r="AM18" s="92" t="s">
        <v>53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54</v>
      </c>
      <c r="AU18" s="36">
        <f>+E18+J18+O18+T18+Y18+AD18+AI18+AN18</f>
        <v>0</v>
      </c>
      <c r="AV18" s="38">
        <f>+C19+H19+M19+R19+W19+AB19+AG19+AL19</f>
        <v>0</v>
      </c>
      <c r="AW18" s="36" t="s">
        <v>54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55</v>
      </c>
      <c r="C19" s="67">
        <f>Y7</f>
        <v>0</v>
      </c>
      <c r="D19" s="67" t="s">
        <v>53</v>
      </c>
      <c r="E19" s="67">
        <f>W7</f>
        <v>0</v>
      </c>
      <c r="F19" s="67" t="s">
        <v>56</v>
      </c>
      <c r="G19" s="70" t="s">
        <v>55</v>
      </c>
      <c r="H19" s="67">
        <f>Y10</f>
        <v>0</v>
      </c>
      <c r="I19" s="67" t="s">
        <v>53</v>
      </c>
      <c r="J19" s="67">
        <f>W10</f>
        <v>0</v>
      </c>
      <c r="K19" s="67" t="s">
        <v>56</v>
      </c>
      <c r="L19" s="70" t="s">
        <v>55</v>
      </c>
      <c r="M19" s="67">
        <f>Y13</f>
        <v>0</v>
      </c>
      <c r="N19" s="67" t="s">
        <v>53</v>
      </c>
      <c r="O19" s="67">
        <f>W13</f>
        <v>0</v>
      </c>
      <c r="P19" s="67" t="s">
        <v>56</v>
      </c>
      <c r="Q19" s="70" t="s">
        <v>55</v>
      </c>
      <c r="R19" s="67">
        <f>Y16</f>
        <v>0</v>
      </c>
      <c r="S19" s="67" t="s">
        <v>53</v>
      </c>
      <c r="T19" s="67">
        <f>W16</f>
        <v>0</v>
      </c>
      <c r="U19" s="44" t="s">
        <v>56</v>
      </c>
      <c r="V19" s="42"/>
      <c r="W19" s="43"/>
      <c r="X19" s="43"/>
      <c r="Y19" s="43"/>
      <c r="Z19" s="43"/>
      <c r="AA19" s="42" t="s">
        <v>55</v>
      </c>
      <c r="AB19" s="93"/>
      <c r="AC19" s="93" t="s">
        <v>53</v>
      </c>
      <c r="AD19" s="93"/>
      <c r="AE19" s="43" t="s">
        <v>56</v>
      </c>
      <c r="AF19" s="42" t="s">
        <v>55</v>
      </c>
      <c r="AG19" s="93"/>
      <c r="AH19" s="93" t="s">
        <v>53</v>
      </c>
      <c r="AI19" s="93"/>
      <c r="AJ19" s="43" t="s">
        <v>56</v>
      </c>
      <c r="AK19" s="42" t="s">
        <v>55</v>
      </c>
      <c r="AL19" s="93"/>
      <c r="AM19" s="93" t="s">
        <v>53</v>
      </c>
      <c r="AN19" s="93"/>
      <c r="AO19" s="43" t="s">
        <v>56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58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78</v>
      </c>
      <c r="B21" s="28"/>
      <c r="C21" s="55">
        <f>AD6</f>
        <v>0</v>
      </c>
      <c r="D21" s="55" t="s">
        <v>79</v>
      </c>
      <c r="E21" s="55">
        <f>AB6</f>
        <v>0</v>
      </c>
      <c r="F21" s="55"/>
      <c r="G21" s="69"/>
      <c r="H21" s="55">
        <f>AD9</f>
        <v>0</v>
      </c>
      <c r="I21" s="55" t="s">
        <v>79</v>
      </c>
      <c r="J21" s="55">
        <f>AB9</f>
        <v>0</v>
      </c>
      <c r="K21" s="55"/>
      <c r="L21" s="69"/>
      <c r="M21" s="55">
        <f>AD12</f>
        <v>0</v>
      </c>
      <c r="N21" s="55" t="s">
        <v>79</v>
      </c>
      <c r="O21" s="55">
        <f>AB12</f>
        <v>0</v>
      </c>
      <c r="P21" s="55"/>
      <c r="Q21" s="69"/>
      <c r="R21" s="55">
        <f>AD15</f>
        <v>0</v>
      </c>
      <c r="S21" s="55" t="s">
        <v>79</v>
      </c>
      <c r="T21" s="55">
        <f>AB15</f>
        <v>0</v>
      </c>
      <c r="U21" s="55"/>
      <c r="V21" s="69"/>
      <c r="W21" s="55">
        <f>AD18</f>
        <v>0</v>
      </c>
      <c r="X21" s="55" t="s">
        <v>79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79</v>
      </c>
      <c r="AI21" s="92"/>
      <c r="AJ21" s="29"/>
      <c r="AK21" s="28"/>
      <c r="AL21" s="92"/>
      <c r="AM21" s="92" t="s">
        <v>79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80</v>
      </c>
      <c r="AU21" s="36">
        <f>+E21+J21+O21+T21+Y21+AD21+AI21+AN21</f>
        <v>0</v>
      </c>
      <c r="AV21" s="38">
        <f>+C22+H22+M22+R22+W22+AB22+AG22+AL22</f>
        <v>0</v>
      </c>
      <c r="AW21" s="36" t="s">
        <v>80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81</v>
      </c>
      <c r="C22" s="67">
        <f>AD7</f>
        <v>0</v>
      </c>
      <c r="D22" s="67" t="s">
        <v>79</v>
      </c>
      <c r="E22" s="67">
        <f>AB7</f>
        <v>0</v>
      </c>
      <c r="F22" s="67" t="s">
        <v>82</v>
      </c>
      <c r="G22" s="70" t="s">
        <v>81</v>
      </c>
      <c r="H22" s="67">
        <f>AD10</f>
        <v>0</v>
      </c>
      <c r="I22" s="67" t="s">
        <v>79</v>
      </c>
      <c r="J22" s="67">
        <f>AB10</f>
        <v>0</v>
      </c>
      <c r="K22" s="67" t="s">
        <v>82</v>
      </c>
      <c r="L22" s="70" t="s">
        <v>81</v>
      </c>
      <c r="M22" s="67">
        <f>AD13</f>
        <v>0</v>
      </c>
      <c r="N22" s="67" t="s">
        <v>79</v>
      </c>
      <c r="O22" s="67">
        <f>AB13</f>
        <v>0</v>
      </c>
      <c r="P22" s="67" t="s">
        <v>82</v>
      </c>
      <c r="Q22" s="70" t="s">
        <v>81</v>
      </c>
      <c r="R22" s="67">
        <f>AD16</f>
        <v>0</v>
      </c>
      <c r="S22" s="67" t="s">
        <v>79</v>
      </c>
      <c r="T22" s="67">
        <f>AB16</f>
        <v>0</v>
      </c>
      <c r="U22" s="67" t="s">
        <v>82</v>
      </c>
      <c r="V22" s="70" t="s">
        <v>81</v>
      </c>
      <c r="W22" s="67">
        <f>AD19</f>
        <v>0</v>
      </c>
      <c r="X22" s="67" t="s">
        <v>79</v>
      </c>
      <c r="Y22" s="67">
        <f>AB19</f>
        <v>0</v>
      </c>
      <c r="Z22" s="43" t="s">
        <v>82</v>
      </c>
      <c r="AA22" s="42"/>
      <c r="AB22" s="43"/>
      <c r="AC22" s="29"/>
      <c r="AD22" s="29"/>
      <c r="AE22" s="29"/>
      <c r="AF22" s="28" t="s">
        <v>81</v>
      </c>
      <c r="AG22" s="92"/>
      <c r="AH22" s="92" t="s">
        <v>79</v>
      </c>
      <c r="AI22" s="92"/>
      <c r="AJ22" s="29" t="s">
        <v>82</v>
      </c>
      <c r="AK22" s="28" t="s">
        <v>81</v>
      </c>
      <c r="AL22" s="92"/>
      <c r="AM22" s="92" t="s">
        <v>79</v>
      </c>
      <c r="AN22" s="92"/>
      <c r="AO22" s="29" t="s">
        <v>82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83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84</v>
      </c>
      <c r="B24" s="28"/>
      <c r="C24" s="55">
        <f>AI6</f>
        <v>0</v>
      </c>
      <c r="D24" s="55" t="s">
        <v>49</v>
      </c>
      <c r="E24" s="55">
        <f>AG6</f>
        <v>0</v>
      </c>
      <c r="F24" s="55"/>
      <c r="G24" s="69"/>
      <c r="H24" s="55">
        <f>AI9</f>
        <v>0</v>
      </c>
      <c r="I24" s="55" t="s">
        <v>49</v>
      </c>
      <c r="J24" s="55">
        <f>AG9</f>
        <v>0</v>
      </c>
      <c r="K24" s="55"/>
      <c r="L24" s="69"/>
      <c r="M24" s="55">
        <f>AI12</f>
        <v>0</v>
      </c>
      <c r="N24" s="55" t="s">
        <v>49</v>
      </c>
      <c r="O24" s="55">
        <f>AG12</f>
        <v>0</v>
      </c>
      <c r="P24" s="55"/>
      <c r="Q24" s="69"/>
      <c r="R24" s="55">
        <f>AI15</f>
        <v>0</v>
      </c>
      <c r="S24" s="55" t="s">
        <v>49</v>
      </c>
      <c r="T24" s="55">
        <f>AG15</f>
        <v>0</v>
      </c>
      <c r="U24" s="55"/>
      <c r="V24" s="69"/>
      <c r="W24" s="55">
        <f>AI18</f>
        <v>0</v>
      </c>
      <c r="X24" s="55" t="s">
        <v>49</v>
      </c>
      <c r="Y24" s="55">
        <f>AG18</f>
        <v>0</v>
      </c>
      <c r="Z24" s="55"/>
      <c r="AA24" s="69"/>
      <c r="AB24" s="55">
        <f>AI21</f>
        <v>0</v>
      </c>
      <c r="AC24" s="55" t="s">
        <v>49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49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50</v>
      </c>
      <c r="AU24" s="36">
        <f>+E24+J24+O24+T24+Y24+AD24+AI24+AN24</f>
        <v>0</v>
      </c>
      <c r="AV24" s="38">
        <f>+C25+H25+M25+R25+W25+AB25+AG25+AL25</f>
        <v>0</v>
      </c>
      <c r="AW24" s="36" t="s">
        <v>50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51</v>
      </c>
      <c r="C25" s="67">
        <f>AI7</f>
        <v>0</v>
      </c>
      <c r="D25" s="67" t="s">
        <v>49</v>
      </c>
      <c r="E25" s="67">
        <f>AG7</f>
        <v>0</v>
      </c>
      <c r="F25" s="67" t="s">
        <v>52</v>
      </c>
      <c r="G25" s="70" t="s">
        <v>51</v>
      </c>
      <c r="H25" s="67">
        <f>AI10</f>
        <v>0</v>
      </c>
      <c r="I25" s="67" t="s">
        <v>49</v>
      </c>
      <c r="J25" s="67">
        <f>AG10</f>
        <v>0</v>
      </c>
      <c r="K25" s="67" t="s">
        <v>52</v>
      </c>
      <c r="L25" s="70" t="s">
        <v>51</v>
      </c>
      <c r="M25" s="67">
        <f>AI13</f>
        <v>0</v>
      </c>
      <c r="N25" s="67" t="s">
        <v>49</v>
      </c>
      <c r="O25" s="67">
        <f>AG13</f>
        <v>0</v>
      </c>
      <c r="P25" s="67" t="s">
        <v>52</v>
      </c>
      <c r="Q25" s="70" t="s">
        <v>51</v>
      </c>
      <c r="R25" s="67">
        <f>AI16</f>
        <v>0</v>
      </c>
      <c r="S25" s="67" t="s">
        <v>49</v>
      </c>
      <c r="T25" s="67">
        <f>AG16</f>
        <v>0</v>
      </c>
      <c r="U25" s="67" t="s">
        <v>52</v>
      </c>
      <c r="V25" s="70" t="s">
        <v>51</v>
      </c>
      <c r="W25" s="67">
        <f>AI19</f>
        <v>0</v>
      </c>
      <c r="X25" s="67" t="s">
        <v>49</v>
      </c>
      <c r="Y25" s="67">
        <f>AG19</f>
        <v>0</v>
      </c>
      <c r="Z25" s="67" t="s">
        <v>52</v>
      </c>
      <c r="AA25" s="70" t="s">
        <v>51</v>
      </c>
      <c r="AB25" s="67">
        <f>AI22</f>
        <v>0</v>
      </c>
      <c r="AC25" s="67" t="s">
        <v>49</v>
      </c>
      <c r="AD25" s="67">
        <f>AG22</f>
        <v>0</v>
      </c>
      <c r="AE25" s="43" t="s">
        <v>52</v>
      </c>
      <c r="AF25" s="42"/>
      <c r="AG25" s="43"/>
      <c r="AH25" s="43"/>
      <c r="AI25" s="43"/>
      <c r="AJ25" s="43"/>
      <c r="AK25" s="42" t="s">
        <v>51</v>
      </c>
      <c r="AL25" s="93"/>
      <c r="AM25" s="93" t="s">
        <v>49</v>
      </c>
      <c r="AN25" s="93"/>
      <c r="AO25" s="43" t="s">
        <v>52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61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60</v>
      </c>
      <c r="B27" s="28"/>
      <c r="C27" s="55">
        <f>AN6</f>
        <v>0</v>
      </c>
      <c r="D27" s="55" t="s">
        <v>49</v>
      </c>
      <c r="E27" s="55">
        <f>AL6</f>
        <v>0</v>
      </c>
      <c r="F27" s="55"/>
      <c r="G27" s="69"/>
      <c r="H27" s="55">
        <f>AN9</f>
        <v>0</v>
      </c>
      <c r="I27" s="55" t="s">
        <v>49</v>
      </c>
      <c r="J27" s="55">
        <f>AL9</f>
        <v>0</v>
      </c>
      <c r="K27" s="55"/>
      <c r="L27" s="69"/>
      <c r="M27" s="55">
        <f>AN12</f>
        <v>0</v>
      </c>
      <c r="N27" s="55" t="s">
        <v>49</v>
      </c>
      <c r="O27" s="55">
        <f>AL12</f>
        <v>0</v>
      </c>
      <c r="P27" s="55"/>
      <c r="Q27" s="69"/>
      <c r="R27" s="55">
        <f>AN15</f>
        <v>0</v>
      </c>
      <c r="S27" s="55" t="s">
        <v>49</v>
      </c>
      <c r="T27" s="55">
        <f>AL15</f>
        <v>0</v>
      </c>
      <c r="U27" s="55"/>
      <c r="V27" s="69"/>
      <c r="W27" s="55">
        <f>AN18</f>
        <v>0</v>
      </c>
      <c r="X27" s="55" t="s">
        <v>49</v>
      </c>
      <c r="Y27" s="55">
        <f>AL18</f>
        <v>0</v>
      </c>
      <c r="Z27" s="55"/>
      <c r="AA27" s="69"/>
      <c r="AB27" s="55">
        <f>AN21</f>
        <v>0</v>
      </c>
      <c r="AC27" s="55" t="s">
        <v>49</v>
      </c>
      <c r="AD27" s="55">
        <f>AL21</f>
        <v>0</v>
      </c>
      <c r="AE27" s="55"/>
      <c r="AF27" s="69"/>
      <c r="AG27" s="55">
        <f>AN24</f>
        <v>0</v>
      </c>
      <c r="AH27" s="55" t="s">
        <v>49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50</v>
      </c>
      <c r="AU27" s="36">
        <f>+E27+J27+O27+T27+Y27+AD27+AI27+AN27</f>
        <v>0</v>
      </c>
      <c r="AV27" s="38">
        <f>+C28+H28+M28+R28+W28+AB28+AG28+AL28</f>
        <v>0</v>
      </c>
      <c r="AW27" s="36" t="s">
        <v>50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85</v>
      </c>
      <c r="B28" s="74" t="s">
        <v>51</v>
      </c>
      <c r="C28" s="75">
        <f>AN7</f>
        <v>0</v>
      </c>
      <c r="D28" s="75" t="s">
        <v>49</v>
      </c>
      <c r="E28" s="75">
        <f>AL7</f>
        <v>0</v>
      </c>
      <c r="F28" s="75" t="s">
        <v>52</v>
      </c>
      <c r="G28" s="76" t="s">
        <v>51</v>
      </c>
      <c r="H28" s="75">
        <f>AN10</f>
        <v>0</v>
      </c>
      <c r="I28" s="75" t="s">
        <v>49</v>
      </c>
      <c r="J28" s="75">
        <f>AL10</f>
        <v>0</v>
      </c>
      <c r="K28" s="75" t="s">
        <v>52</v>
      </c>
      <c r="L28" s="76" t="s">
        <v>51</v>
      </c>
      <c r="M28" s="75">
        <f>AN13</f>
        <v>0</v>
      </c>
      <c r="N28" s="75" t="s">
        <v>49</v>
      </c>
      <c r="O28" s="75">
        <f>AL13</f>
        <v>0</v>
      </c>
      <c r="P28" s="75" t="s">
        <v>52</v>
      </c>
      <c r="Q28" s="76" t="s">
        <v>51</v>
      </c>
      <c r="R28" s="75">
        <f>AN16</f>
        <v>0</v>
      </c>
      <c r="S28" s="75" t="s">
        <v>49</v>
      </c>
      <c r="T28" s="75">
        <f>AL16</f>
        <v>0</v>
      </c>
      <c r="U28" s="75" t="s">
        <v>52</v>
      </c>
      <c r="V28" s="76" t="s">
        <v>51</v>
      </c>
      <c r="W28" s="75">
        <f>AN19</f>
        <v>0</v>
      </c>
      <c r="X28" s="75" t="s">
        <v>49</v>
      </c>
      <c r="Y28" s="75">
        <f>AL19</f>
        <v>0</v>
      </c>
      <c r="Z28" s="75" t="s">
        <v>52</v>
      </c>
      <c r="AA28" s="76" t="s">
        <v>51</v>
      </c>
      <c r="AB28" s="75">
        <f>AN22</f>
        <v>0</v>
      </c>
      <c r="AC28" s="75" t="s">
        <v>49</v>
      </c>
      <c r="AD28" s="75">
        <f>AL22</f>
        <v>0</v>
      </c>
      <c r="AE28" s="75" t="s">
        <v>52</v>
      </c>
      <c r="AF28" s="76" t="s">
        <v>51</v>
      </c>
      <c r="AG28" s="75">
        <f>AN25</f>
        <v>0</v>
      </c>
      <c r="AH28" s="75" t="s">
        <v>49</v>
      </c>
      <c r="AI28" s="75">
        <f>AL25</f>
        <v>0</v>
      </c>
      <c r="AJ28" s="77" t="s">
        <v>52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M1" sqref="M1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114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38</v>
      </c>
      <c r="J3" s="10"/>
      <c r="K3" s="10"/>
      <c r="L3" s="9"/>
      <c r="M3" s="10"/>
      <c r="N3" s="10" t="s">
        <v>39</v>
      </c>
      <c r="O3" s="10"/>
      <c r="P3" s="10"/>
      <c r="Q3" s="9"/>
      <c r="R3" s="10"/>
      <c r="S3" s="10" t="s">
        <v>40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42</v>
      </c>
      <c r="AD3" s="10"/>
      <c r="AE3" s="10"/>
      <c r="AF3" s="9"/>
      <c r="AG3" s="10"/>
      <c r="AH3" s="10" t="s">
        <v>43</v>
      </c>
      <c r="AI3" s="10"/>
      <c r="AJ3" s="10"/>
      <c r="AK3" s="9"/>
      <c r="AL3" s="10"/>
      <c r="AM3" s="10" t="s">
        <v>44</v>
      </c>
      <c r="AN3" s="10"/>
      <c r="AO3" s="10"/>
      <c r="AP3" s="9"/>
      <c r="AQ3" s="10"/>
      <c r="AR3" s="10" t="s">
        <v>45</v>
      </c>
      <c r="AS3" s="10"/>
      <c r="AT3" s="10"/>
      <c r="AU3" s="99" t="s">
        <v>31</v>
      </c>
      <c r="AV3" s="10" t="s">
        <v>6</v>
      </c>
      <c r="AW3" s="10" t="s">
        <v>35</v>
      </c>
      <c r="AX3" s="12" t="s">
        <v>8</v>
      </c>
      <c r="AY3" s="10"/>
      <c r="AZ3" s="10" t="s">
        <v>9</v>
      </c>
      <c r="BA3" s="13" t="s">
        <v>8</v>
      </c>
      <c r="BB3" s="10"/>
      <c r="BC3" s="14" t="s">
        <v>9</v>
      </c>
      <c r="BD3" s="15" t="s">
        <v>10</v>
      </c>
      <c r="BE3" s="114" t="s">
        <v>29</v>
      </c>
      <c r="BF3" s="16" t="s">
        <v>11</v>
      </c>
      <c r="BG3" s="1"/>
      <c r="BH3" s="1"/>
    </row>
    <row r="4" spans="1:60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8" t="s">
        <v>6</v>
      </c>
      <c r="AQ4" s="19"/>
      <c r="AR4" s="19"/>
      <c r="AS4" s="20" t="s">
        <v>7</v>
      </c>
      <c r="AT4" s="21"/>
      <c r="AU4" s="17" t="s">
        <v>32</v>
      </c>
      <c r="AV4" s="19" t="s">
        <v>33</v>
      </c>
      <c r="AW4" s="19" t="s">
        <v>34</v>
      </c>
      <c r="AX4" s="18" t="s">
        <v>46</v>
      </c>
      <c r="AY4" s="19"/>
      <c r="AZ4" s="19"/>
      <c r="BA4" s="22" t="s">
        <v>47</v>
      </c>
      <c r="BB4" s="19"/>
      <c r="BC4" s="23"/>
      <c r="BD4" s="24" t="s">
        <v>14</v>
      </c>
      <c r="BE4" s="115" t="s">
        <v>28</v>
      </c>
      <c r="BF4" s="25"/>
      <c r="BG4" s="1"/>
    </row>
    <row r="5" spans="1:60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107</v>
      </c>
      <c r="B6" s="28"/>
      <c r="C6" s="29"/>
      <c r="D6" s="29"/>
      <c r="E6" s="29"/>
      <c r="F6" s="29"/>
      <c r="G6" s="28"/>
      <c r="H6" s="92"/>
      <c r="I6" s="92" t="s">
        <v>63</v>
      </c>
      <c r="J6" s="92"/>
      <c r="K6" s="30"/>
      <c r="L6" s="28"/>
      <c r="M6" s="92"/>
      <c r="N6" s="92" t="s">
        <v>63</v>
      </c>
      <c r="O6" s="92"/>
      <c r="P6" s="30"/>
      <c r="Q6" s="28"/>
      <c r="R6" s="92"/>
      <c r="S6" s="92" t="s">
        <v>63</v>
      </c>
      <c r="T6" s="92"/>
      <c r="U6" s="30"/>
      <c r="V6" s="28"/>
      <c r="W6" s="92"/>
      <c r="X6" s="92" t="s">
        <v>63</v>
      </c>
      <c r="Y6" s="92"/>
      <c r="Z6" s="30"/>
      <c r="AA6" s="28"/>
      <c r="AB6" s="92"/>
      <c r="AC6" s="92" t="s">
        <v>63</v>
      </c>
      <c r="AD6" s="92"/>
      <c r="AE6" s="30"/>
      <c r="AF6" s="28"/>
      <c r="AG6" s="92"/>
      <c r="AH6" s="92" t="s">
        <v>63</v>
      </c>
      <c r="AI6" s="92"/>
      <c r="AJ6" s="30"/>
      <c r="AK6" s="28"/>
      <c r="AL6" s="92"/>
      <c r="AM6" s="92" t="s">
        <v>63</v>
      </c>
      <c r="AN6" s="92"/>
      <c r="AO6" s="30"/>
      <c r="AP6" s="28"/>
      <c r="AQ6" s="92"/>
      <c r="AR6" s="92" t="s">
        <v>63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64</v>
      </c>
      <c r="AZ6" s="36">
        <f>+E6+J6+O6+T6+Y6+AD6+AI6+AN6+AS6</f>
        <v>0</v>
      </c>
      <c r="BA6" s="38">
        <f>+C7+H7+M7+R7+W7+AB7+AG7+AL7+AQ7</f>
        <v>0</v>
      </c>
      <c r="BB6" s="36" t="s">
        <v>64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63</v>
      </c>
      <c r="J7" s="93"/>
      <c r="K7" s="44" t="s">
        <v>66</v>
      </c>
      <c r="L7" s="42" t="s">
        <v>65</v>
      </c>
      <c r="M7" s="93"/>
      <c r="N7" s="93" t="s">
        <v>63</v>
      </c>
      <c r="O7" s="93"/>
      <c r="P7" s="44" t="s">
        <v>66</v>
      </c>
      <c r="Q7" s="42" t="s">
        <v>65</v>
      </c>
      <c r="R7" s="93"/>
      <c r="S7" s="93" t="s">
        <v>63</v>
      </c>
      <c r="T7" s="93"/>
      <c r="U7" s="44" t="s">
        <v>66</v>
      </c>
      <c r="V7" s="42" t="s">
        <v>65</v>
      </c>
      <c r="W7" s="93"/>
      <c r="X7" s="93" t="s">
        <v>63</v>
      </c>
      <c r="Y7" s="93"/>
      <c r="Z7" s="44" t="s">
        <v>66</v>
      </c>
      <c r="AA7" s="42" t="s">
        <v>65</v>
      </c>
      <c r="AB7" s="93"/>
      <c r="AC7" s="93" t="s">
        <v>63</v>
      </c>
      <c r="AD7" s="93"/>
      <c r="AE7" s="44" t="s">
        <v>66</v>
      </c>
      <c r="AF7" s="42" t="s">
        <v>65</v>
      </c>
      <c r="AG7" s="93"/>
      <c r="AH7" s="93" t="s">
        <v>63</v>
      </c>
      <c r="AI7" s="93"/>
      <c r="AJ7" s="44" t="s">
        <v>66</v>
      </c>
      <c r="AK7" s="42" t="s">
        <v>65</v>
      </c>
      <c r="AL7" s="93"/>
      <c r="AM7" s="93" t="s">
        <v>63</v>
      </c>
      <c r="AN7" s="93"/>
      <c r="AO7" s="44" t="s">
        <v>66</v>
      </c>
      <c r="AP7" s="42" t="s">
        <v>65</v>
      </c>
      <c r="AQ7" s="93"/>
      <c r="AR7" s="93" t="s">
        <v>63</v>
      </c>
      <c r="AS7" s="93"/>
      <c r="AT7" s="108" t="s">
        <v>66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67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98</v>
      </c>
      <c r="B9" s="28"/>
      <c r="C9" s="55">
        <f>J6</f>
        <v>0</v>
      </c>
      <c r="D9" s="29" t="s">
        <v>53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53</v>
      </c>
      <c r="O9" s="92"/>
      <c r="P9" s="29"/>
      <c r="Q9" s="28"/>
      <c r="R9" s="92"/>
      <c r="S9" s="92" t="s">
        <v>53</v>
      </c>
      <c r="T9" s="92"/>
      <c r="U9" s="29"/>
      <c r="V9" s="28"/>
      <c r="W9" s="92"/>
      <c r="X9" s="92" t="s">
        <v>53</v>
      </c>
      <c r="Y9" s="92"/>
      <c r="Z9" s="29"/>
      <c r="AA9" s="28"/>
      <c r="AB9" s="92"/>
      <c r="AC9" s="92" t="s">
        <v>53</v>
      </c>
      <c r="AD9" s="92"/>
      <c r="AE9" s="29"/>
      <c r="AF9" s="28"/>
      <c r="AG9" s="92"/>
      <c r="AH9" s="92" t="s">
        <v>53</v>
      </c>
      <c r="AI9" s="92"/>
      <c r="AJ9" s="29"/>
      <c r="AK9" s="28"/>
      <c r="AL9" s="92"/>
      <c r="AM9" s="92" t="s">
        <v>53</v>
      </c>
      <c r="AN9" s="92"/>
      <c r="AO9" s="29"/>
      <c r="AP9" s="28"/>
      <c r="AQ9" s="92"/>
      <c r="AR9" s="92" t="s">
        <v>53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54</v>
      </c>
      <c r="AZ9" s="36">
        <f>+E9+J9+O9+T9+Y9+AD9+AI9+AN9+AS9</f>
        <v>0</v>
      </c>
      <c r="BA9" s="38">
        <f>+C10+H10+M10+R10+W10+AB10+AG10+AL10+AQ10</f>
        <v>0</v>
      </c>
      <c r="BB9" s="36" t="s">
        <v>54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55</v>
      </c>
      <c r="C10" s="67">
        <f>J7</f>
        <v>0</v>
      </c>
      <c r="D10" s="43" t="s">
        <v>53</v>
      </c>
      <c r="E10" s="67">
        <f>H7</f>
        <v>0</v>
      </c>
      <c r="F10" s="44" t="s">
        <v>56</v>
      </c>
      <c r="G10" s="42"/>
      <c r="H10" s="43"/>
      <c r="I10" s="29"/>
      <c r="J10" s="29"/>
      <c r="K10" s="29"/>
      <c r="L10" s="28" t="s">
        <v>55</v>
      </c>
      <c r="M10" s="92"/>
      <c r="N10" s="92" t="s">
        <v>53</v>
      </c>
      <c r="O10" s="92"/>
      <c r="P10" s="29" t="s">
        <v>56</v>
      </c>
      <c r="Q10" s="28" t="s">
        <v>55</v>
      </c>
      <c r="R10" s="92"/>
      <c r="S10" s="92" t="s">
        <v>53</v>
      </c>
      <c r="T10" s="92"/>
      <c r="U10" s="29" t="s">
        <v>56</v>
      </c>
      <c r="V10" s="28" t="s">
        <v>55</v>
      </c>
      <c r="W10" s="92"/>
      <c r="X10" s="92" t="s">
        <v>53</v>
      </c>
      <c r="Y10" s="92"/>
      <c r="Z10" s="29" t="s">
        <v>56</v>
      </c>
      <c r="AA10" s="28" t="s">
        <v>55</v>
      </c>
      <c r="AB10" s="92"/>
      <c r="AC10" s="92" t="s">
        <v>53</v>
      </c>
      <c r="AD10" s="92"/>
      <c r="AE10" s="29" t="s">
        <v>56</v>
      </c>
      <c r="AF10" s="28" t="s">
        <v>55</v>
      </c>
      <c r="AG10" s="92"/>
      <c r="AH10" s="92" t="s">
        <v>53</v>
      </c>
      <c r="AI10" s="92"/>
      <c r="AJ10" s="29" t="s">
        <v>56</v>
      </c>
      <c r="AK10" s="28" t="s">
        <v>55</v>
      </c>
      <c r="AL10" s="92"/>
      <c r="AM10" s="92" t="s">
        <v>53</v>
      </c>
      <c r="AN10" s="92"/>
      <c r="AO10" s="29" t="s">
        <v>56</v>
      </c>
      <c r="AP10" s="28" t="s">
        <v>55</v>
      </c>
      <c r="AQ10" s="92"/>
      <c r="AR10" s="92" t="s">
        <v>53</v>
      </c>
      <c r="AS10" s="92"/>
      <c r="AT10" s="107" t="s">
        <v>56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87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30</v>
      </c>
      <c r="B12" s="28"/>
      <c r="C12" s="55">
        <f>O6</f>
        <v>0</v>
      </c>
      <c r="D12" s="29" t="s">
        <v>53</v>
      </c>
      <c r="E12" s="55">
        <f>M6</f>
        <v>0</v>
      </c>
      <c r="F12" s="29"/>
      <c r="G12" s="28"/>
      <c r="H12" s="55">
        <f>O9</f>
        <v>0</v>
      </c>
      <c r="I12" s="55" t="s">
        <v>53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53</v>
      </c>
      <c r="T12" s="92"/>
      <c r="U12" s="29"/>
      <c r="V12" s="28"/>
      <c r="W12" s="92"/>
      <c r="X12" s="92" t="s">
        <v>53</v>
      </c>
      <c r="Y12" s="92"/>
      <c r="Z12" s="29"/>
      <c r="AA12" s="28"/>
      <c r="AB12" s="92"/>
      <c r="AC12" s="92" t="s">
        <v>53</v>
      </c>
      <c r="AD12" s="92"/>
      <c r="AE12" s="29"/>
      <c r="AF12" s="28"/>
      <c r="AG12" s="92"/>
      <c r="AH12" s="92" t="s">
        <v>53</v>
      </c>
      <c r="AI12" s="92"/>
      <c r="AJ12" s="54"/>
      <c r="AK12" s="90"/>
      <c r="AL12" s="92"/>
      <c r="AM12" s="92" t="s">
        <v>53</v>
      </c>
      <c r="AN12" s="92"/>
      <c r="AO12" s="54"/>
      <c r="AP12" s="90"/>
      <c r="AQ12" s="92"/>
      <c r="AR12" s="92" t="s">
        <v>53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54</v>
      </c>
      <c r="AZ12" s="36">
        <f>+E12+J12+O12+T12+Y12+AD12+AI12+AN12+AS12</f>
        <v>0</v>
      </c>
      <c r="BA12" s="38">
        <f>+C13+H13+M13+R13+W13+AB13+AG13+AL13+AQ13</f>
        <v>0</v>
      </c>
      <c r="BB12" s="36" t="s">
        <v>54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55</v>
      </c>
      <c r="C13" s="67">
        <f>O7</f>
        <v>0</v>
      </c>
      <c r="D13" s="43" t="s">
        <v>53</v>
      </c>
      <c r="E13" s="67">
        <f>M7</f>
        <v>0</v>
      </c>
      <c r="F13" s="43" t="s">
        <v>56</v>
      </c>
      <c r="G13" s="42" t="s">
        <v>55</v>
      </c>
      <c r="H13" s="67">
        <f>O10</f>
        <v>0</v>
      </c>
      <c r="I13" s="43" t="s">
        <v>53</v>
      </c>
      <c r="J13" s="43">
        <f>M10</f>
        <v>0</v>
      </c>
      <c r="K13" s="43" t="s">
        <v>56</v>
      </c>
      <c r="L13" s="42"/>
      <c r="M13" s="43"/>
      <c r="N13" s="43"/>
      <c r="O13" s="43"/>
      <c r="P13" s="43"/>
      <c r="Q13" s="42" t="s">
        <v>55</v>
      </c>
      <c r="R13" s="93"/>
      <c r="S13" s="93" t="s">
        <v>53</v>
      </c>
      <c r="T13" s="93"/>
      <c r="U13" s="43" t="s">
        <v>56</v>
      </c>
      <c r="V13" s="42" t="s">
        <v>55</v>
      </c>
      <c r="W13" s="93"/>
      <c r="X13" s="93" t="s">
        <v>53</v>
      </c>
      <c r="Y13" s="93"/>
      <c r="Z13" s="43" t="s">
        <v>56</v>
      </c>
      <c r="AA13" s="42" t="s">
        <v>55</v>
      </c>
      <c r="AB13" s="93"/>
      <c r="AC13" s="93" t="s">
        <v>53</v>
      </c>
      <c r="AD13" s="93"/>
      <c r="AE13" s="43" t="s">
        <v>56</v>
      </c>
      <c r="AF13" s="42" t="s">
        <v>55</v>
      </c>
      <c r="AG13" s="93"/>
      <c r="AH13" s="93" t="s">
        <v>53</v>
      </c>
      <c r="AI13" s="93"/>
      <c r="AJ13" s="43" t="s">
        <v>56</v>
      </c>
      <c r="AK13" s="42" t="s">
        <v>55</v>
      </c>
      <c r="AL13" s="93"/>
      <c r="AM13" s="93" t="s">
        <v>53</v>
      </c>
      <c r="AN13" s="93"/>
      <c r="AO13" s="43" t="s">
        <v>56</v>
      </c>
      <c r="AP13" s="42" t="s">
        <v>55</v>
      </c>
      <c r="AQ13" s="93"/>
      <c r="AR13" s="93" t="s">
        <v>53</v>
      </c>
      <c r="AS13" s="93"/>
      <c r="AT13" s="108" t="s">
        <v>56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57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86</v>
      </c>
      <c r="B15" s="28"/>
      <c r="C15" s="55">
        <f>T6</f>
        <v>0</v>
      </c>
      <c r="D15" s="55" t="s">
        <v>88</v>
      </c>
      <c r="E15" s="55">
        <f>R6</f>
        <v>0</v>
      </c>
      <c r="F15" s="29"/>
      <c r="G15" s="28"/>
      <c r="H15" s="55">
        <f>T9</f>
        <v>0</v>
      </c>
      <c r="I15" s="55" t="s">
        <v>88</v>
      </c>
      <c r="J15" s="55">
        <f>R9</f>
        <v>0</v>
      </c>
      <c r="K15" s="29"/>
      <c r="L15" s="28"/>
      <c r="M15" s="55">
        <f>T12</f>
        <v>0</v>
      </c>
      <c r="N15" s="55" t="s">
        <v>88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88</v>
      </c>
      <c r="Y15" s="92"/>
      <c r="Z15" s="29"/>
      <c r="AA15" s="28"/>
      <c r="AB15" s="92"/>
      <c r="AC15" s="92" t="s">
        <v>88</v>
      </c>
      <c r="AD15" s="92"/>
      <c r="AE15" s="29"/>
      <c r="AF15" s="28"/>
      <c r="AG15" s="92"/>
      <c r="AH15" s="92" t="s">
        <v>88</v>
      </c>
      <c r="AI15" s="92"/>
      <c r="AJ15" s="29"/>
      <c r="AK15" s="28"/>
      <c r="AL15" s="92"/>
      <c r="AM15" s="92" t="s">
        <v>88</v>
      </c>
      <c r="AN15" s="92"/>
      <c r="AO15" s="29"/>
      <c r="AP15" s="28"/>
      <c r="AQ15" s="92"/>
      <c r="AR15" s="92" t="s">
        <v>88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89</v>
      </c>
      <c r="AZ15" s="36">
        <f>+E15+J15+O15+T15+Y15+AD15+AI15+AN15+AS15</f>
        <v>0</v>
      </c>
      <c r="BA15" s="38">
        <f>+C16+H16+M16+R16+W16+AB16+AG16+AL16+AQ16</f>
        <v>0</v>
      </c>
      <c r="BB15" s="36" t="s">
        <v>89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90</v>
      </c>
      <c r="C16" s="67">
        <f>T7</f>
        <v>0</v>
      </c>
      <c r="D16" s="67" t="s">
        <v>88</v>
      </c>
      <c r="E16" s="67">
        <f>R7</f>
        <v>0</v>
      </c>
      <c r="F16" s="43" t="s">
        <v>91</v>
      </c>
      <c r="G16" s="42" t="s">
        <v>90</v>
      </c>
      <c r="H16" s="67">
        <f>T10</f>
        <v>0</v>
      </c>
      <c r="I16" s="67" t="s">
        <v>88</v>
      </c>
      <c r="J16" s="67">
        <f>R10</f>
        <v>0</v>
      </c>
      <c r="K16" s="43" t="s">
        <v>91</v>
      </c>
      <c r="L16" s="42" t="s">
        <v>90</v>
      </c>
      <c r="M16" s="67">
        <f>T13</f>
        <v>0</v>
      </c>
      <c r="N16" s="67" t="s">
        <v>88</v>
      </c>
      <c r="O16" s="67">
        <f>R13</f>
        <v>0</v>
      </c>
      <c r="P16" s="43" t="s">
        <v>91</v>
      </c>
      <c r="Q16" s="42"/>
      <c r="R16" s="43"/>
      <c r="S16" s="29"/>
      <c r="T16" s="29"/>
      <c r="U16" s="29"/>
      <c r="V16" s="28" t="s">
        <v>90</v>
      </c>
      <c r="W16" s="92"/>
      <c r="X16" s="92" t="s">
        <v>88</v>
      </c>
      <c r="Y16" s="92"/>
      <c r="Z16" s="29" t="s">
        <v>91</v>
      </c>
      <c r="AA16" s="28" t="s">
        <v>90</v>
      </c>
      <c r="AB16" s="92"/>
      <c r="AC16" s="92" t="s">
        <v>88</v>
      </c>
      <c r="AD16" s="92"/>
      <c r="AE16" s="29" t="s">
        <v>91</v>
      </c>
      <c r="AF16" s="28" t="s">
        <v>90</v>
      </c>
      <c r="AG16" s="92"/>
      <c r="AH16" s="92" t="s">
        <v>88</v>
      </c>
      <c r="AI16" s="92"/>
      <c r="AJ16" s="29" t="s">
        <v>91</v>
      </c>
      <c r="AK16" s="28" t="s">
        <v>90</v>
      </c>
      <c r="AL16" s="92"/>
      <c r="AM16" s="92" t="s">
        <v>88</v>
      </c>
      <c r="AN16" s="92"/>
      <c r="AO16" s="29" t="s">
        <v>91</v>
      </c>
      <c r="AP16" s="28" t="s">
        <v>90</v>
      </c>
      <c r="AQ16" s="92"/>
      <c r="AR16" s="92" t="s">
        <v>88</v>
      </c>
      <c r="AS16" s="92"/>
      <c r="AT16" s="107" t="s">
        <v>91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92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108</v>
      </c>
      <c r="B18" s="28"/>
      <c r="C18" s="55">
        <f>Y6</f>
        <v>0</v>
      </c>
      <c r="D18" s="55" t="s">
        <v>53</v>
      </c>
      <c r="E18" s="55">
        <f>W6</f>
        <v>0</v>
      </c>
      <c r="F18" s="55"/>
      <c r="G18" s="69"/>
      <c r="H18" s="55">
        <f>Y9</f>
        <v>0</v>
      </c>
      <c r="I18" s="55" t="s">
        <v>53</v>
      </c>
      <c r="J18" s="55">
        <f>W9</f>
        <v>0</v>
      </c>
      <c r="K18" s="55"/>
      <c r="L18" s="69"/>
      <c r="M18" s="55">
        <f>Y12</f>
        <v>0</v>
      </c>
      <c r="N18" s="55" t="s">
        <v>53</v>
      </c>
      <c r="O18" s="55">
        <f>W12</f>
        <v>0</v>
      </c>
      <c r="P18" s="55"/>
      <c r="Q18" s="69"/>
      <c r="R18" s="55">
        <f>Y15</f>
        <v>0</v>
      </c>
      <c r="S18" s="55" t="s">
        <v>53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53</v>
      </c>
      <c r="AD18" s="92"/>
      <c r="AE18" s="29"/>
      <c r="AF18" s="28"/>
      <c r="AG18" s="92"/>
      <c r="AH18" s="92" t="s">
        <v>53</v>
      </c>
      <c r="AI18" s="92"/>
      <c r="AJ18" s="29"/>
      <c r="AK18" s="28"/>
      <c r="AL18" s="92"/>
      <c r="AM18" s="92" t="s">
        <v>53</v>
      </c>
      <c r="AN18" s="92"/>
      <c r="AO18" s="29"/>
      <c r="AP18" s="28"/>
      <c r="AQ18" s="92"/>
      <c r="AR18" s="92" t="s">
        <v>53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54</v>
      </c>
      <c r="AZ18" s="36">
        <f>+E18+J18+O18+T18+Y18+AD18+AI18+AN18+AS18</f>
        <v>0</v>
      </c>
      <c r="BA18" s="38">
        <f>+C19+H19+M19+R19+W19+AB19+AG19+AL19+AQ19</f>
        <v>0</v>
      </c>
      <c r="BB18" s="36" t="s">
        <v>54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55</v>
      </c>
      <c r="C19" s="67">
        <f>Y7</f>
        <v>0</v>
      </c>
      <c r="D19" s="67" t="s">
        <v>53</v>
      </c>
      <c r="E19" s="67">
        <f>W7</f>
        <v>0</v>
      </c>
      <c r="F19" s="67" t="s">
        <v>56</v>
      </c>
      <c r="G19" s="70" t="s">
        <v>55</v>
      </c>
      <c r="H19" s="67">
        <f>Y10</f>
        <v>0</v>
      </c>
      <c r="I19" s="67" t="s">
        <v>53</v>
      </c>
      <c r="J19" s="67">
        <f>W10</f>
        <v>0</v>
      </c>
      <c r="K19" s="67" t="s">
        <v>56</v>
      </c>
      <c r="L19" s="70" t="s">
        <v>55</v>
      </c>
      <c r="M19" s="67">
        <f>Y13</f>
        <v>0</v>
      </c>
      <c r="N19" s="67" t="s">
        <v>53</v>
      </c>
      <c r="O19" s="67">
        <f>W13</f>
        <v>0</v>
      </c>
      <c r="P19" s="67" t="s">
        <v>56</v>
      </c>
      <c r="Q19" s="70" t="s">
        <v>55</v>
      </c>
      <c r="R19" s="67">
        <f>Y16</f>
        <v>0</v>
      </c>
      <c r="S19" s="67" t="s">
        <v>53</v>
      </c>
      <c r="T19" s="67">
        <f>W16</f>
        <v>0</v>
      </c>
      <c r="U19" s="44" t="s">
        <v>56</v>
      </c>
      <c r="V19" s="42"/>
      <c r="W19" s="43"/>
      <c r="X19" s="43"/>
      <c r="Y19" s="43"/>
      <c r="Z19" s="43"/>
      <c r="AA19" s="42" t="s">
        <v>55</v>
      </c>
      <c r="AB19" s="93"/>
      <c r="AC19" s="93" t="s">
        <v>53</v>
      </c>
      <c r="AD19" s="93"/>
      <c r="AE19" s="43" t="s">
        <v>56</v>
      </c>
      <c r="AF19" s="42" t="s">
        <v>55</v>
      </c>
      <c r="AG19" s="93"/>
      <c r="AH19" s="93" t="s">
        <v>53</v>
      </c>
      <c r="AI19" s="93"/>
      <c r="AJ19" s="43" t="s">
        <v>56</v>
      </c>
      <c r="AK19" s="42" t="s">
        <v>55</v>
      </c>
      <c r="AL19" s="93"/>
      <c r="AM19" s="93" t="s">
        <v>53</v>
      </c>
      <c r="AN19" s="93"/>
      <c r="AO19" s="43" t="s">
        <v>56</v>
      </c>
      <c r="AP19" s="42" t="s">
        <v>55</v>
      </c>
      <c r="AQ19" s="93"/>
      <c r="AR19" s="93" t="s">
        <v>53</v>
      </c>
      <c r="AS19" s="93"/>
      <c r="AT19" s="108" t="s">
        <v>56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58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99</v>
      </c>
      <c r="B21" s="28"/>
      <c r="C21" s="55">
        <f>AD6</f>
        <v>0</v>
      </c>
      <c r="D21" s="55" t="s">
        <v>63</v>
      </c>
      <c r="E21" s="55">
        <f>AB6</f>
        <v>0</v>
      </c>
      <c r="F21" s="55"/>
      <c r="G21" s="69"/>
      <c r="H21" s="55">
        <f>AD9</f>
        <v>0</v>
      </c>
      <c r="I21" s="55" t="s">
        <v>63</v>
      </c>
      <c r="J21" s="55">
        <f>AB9</f>
        <v>0</v>
      </c>
      <c r="K21" s="55"/>
      <c r="L21" s="69"/>
      <c r="M21" s="55">
        <f>AD12</f>
        <v>0</v>
      </c>
      <c r="N21" s="55" t="s">
        <v>63</v>
      </c>
      <c r="O21" s="55">
        <f>AB12</f>
        <v>0</v>
      </c>
      <c r="P21" s="55"/>
      <c r="Q21" s="69"/>
      <c r="R21" s="55">
        <f>AD15</f>
        <v>0</v>
      </c>
      <c r="S21" s="55" t="s">
        <v>63</v>
      </c>
      <c r="T21" s="55">
        <f>AB15</f>
        <v>0</v>
      </c>
      <c r="U21" s="55"/>
      <c r="V21" s="69"/>
      <c r="W21" s="55">
        <f>AD18</f>
        <v>0</v>
      </c>
      <c r="X21" s="55" t="s">
        <v>63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63</v>
      </c>
      <c r="AI21" s="92"/>
      <c r="AJ21" s="29"/>
      <c r="AK21" s="28"/>
      <c r="AL21" s="92"/>
      <c r="AM21" s="92" t="s">
        <v>63</v>
      </c>
      <c r="AN21" s="92"/>
      <c r="AO21" s="29"/>
      <c r="AP21" s="28"/>
      <c r="AQ21" s="92"/>
      <c r="AR21" s="92" t="s">
        <v>63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64</v>
      </c>
      <c r="AZ21" s="36">
        <f>+E21+J21+O21+T21+Y21+AD21+AI21+AN21+AS21</f>
        <v>0</v>
      </c>
      <c r="BA21" s="38">
        <f>+C22+H22+M22+R22+W22+AB22+AG22+AL22+AQ22</f>
        <v>0</v>
      </c>
      <c r="BB21" s="36" t="s">
        <v>64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65</v>
      </c>
      <c r="C22" s="67">
        <f>AD7</f>
        <v>0</v>
      </c>
      <c r="D22" s="67" t="s">
        <v>63</v>
      </c>
      <c r="E22" s="67">
        <f>AB7</f>
        <v>0</v>
      </c>
      <c r="F22" s="67" t="s">
        <v>66</v>
      </c>
      <c r="G22" s="70" t="s">
        <v>65</v>
      </c>
      <c r="H22" s="67">
        <f>AD10</f>
        <v>0</v>
      </c>
      <c r="I22" s="67" t="s">
        <v>63</v>
      </c>
      <c r="J22" s="67">
        <f>AB10</f>
        <v>0</v>
      </c>
      <c r="K22" s="67" t="s">
        <v>66</v>
      </c>
      <c r="L22" s="70" t="s">
        <v>65</v>
      </c>
      <c r="M22" s="67">
        <f>AD13</f>
        <v>0</v>
      </c>
      <c r="N22" s="67" t="s">
        <v>63</v>
      </c>
      <c r="O22" s="67">
        <f>AB13</f>
        <v>0</v>
      </c>
      <c r="P22" s="67" t="s">
        <v>66</v>
      </c>
      <c r="Q22" s="70" t="s">
        <v>65</v>
      </c>
      <c r="R22" s="67">
        <f>AD16</f>
        <v>0</v>
      </c>
      <c r="S22" s="67" t="s">
        <v>63</v>
      </c>
      <c r="T22" s="67">
        <f>AB16</f>
        <v>0</v>
      </c>
      <c r="U22" s="67" t="s">
        <v>66</v>
      </c>
      <c r="V22" s="70" t="s">
        <v>65</v>
      </c>
      <c r="W22" s="67">
        <f>AD19</f>
        <v>0</v>
      </c>
      <c r="X22" s="67" t="s">
        <v>63</v>
      </c>
      <c r="Y22" s="67">
        <f>AB19</f>
        <v>0</v>
      </c>
      <c r="Z22" s="43" t="s">
        <v>66</v>
      </c>
      <c r="AA22" s="42"/>
      <c r="AB22" s="43"/>
      <c r="AC22" s="29"/>
      <c r="AD22" s="29"/>
      <c r="AE22" s="29"/>
      <c r="AF22" s="28" t="s">
        <v>65</v>
      </c>
      <c r="AG22" s="92"/>
      <c r="AH22" s="92" t="s">
        <v>63</v>
      </c>
      <c r="AI22" s="92"/>
      <c r="AJ22" s="29" t="s">
        <v>66</v>
      </c>
      <c r="AK22" s="28" t="s">
        <v>65</v>
      </c>
      <c r="AL22" s="92"/>
      <c r="AM22" s="92" t="s">
        <v>63</v>
      </c>
      <c r="AN22" s="92"/>
      <c r="AO22" s="29" t="s">
        <v>66</v>
      </c>
      <c r="AP22" s="28" t="s">
        <v>65</v>
      </c>
      <c r="AQ22" s="92"/>
      <c r="AR22" s="92" t="s">
        <v>63</v>
      </c>
      <c r="AS22" s="92"/>
      <c r="AT22" s="107" t="s">
        <v>66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93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101</v>
      </c>
      <c r="B24" s="28"/>
      <c r="C24" s="55">
        <f>AI6</f>
        <v>0</v>
      </c>
      <c r="D24" s="55" t="s">
        <v>63</v>
      </c>
      <c r="E24" s="55">
        <f>AG6</f>
        <v>0</v>
      </c>
      <c r="F24" s="55"/>
      <c r="G24" s="69"/>
      <c r="H24" s="55">
        <f>AI9</f>
        <v>0</v>
      </c>
      <c r="I24" s="55" t="s">
        <v>63</v>
      </c>
      <c r="J24" s="55">
        <f>AG9</f>
        <v>0</v>
      </c>
      <c r="K24" s="55"/>
      <c r="L24" s="69"/>
      <c r="M24" s="55">
        <f>AI12</f>
        <v>0</v>
      </c>
      <c r="N24" s="55" t="s">
        <v>63</v>
      </c>
      <c r="O24" s="55">
        <f>AG12</f>
        <v>0</v>
      </c>
      <c r="P24" s="55"/>
      <c r="Q24" s="69"/>
      <c r="R24" s="55">
        <f>AI15</f>
        <v>0</v>
      </c>
      <c r="S24" s="55" t="s">
        <v>63</v>
      </c>
      <c r="T24" s="55">
        <f>AG15</f>
        <v>0</v>
      </c>
      <c r="U24" s="55"/>
      <c r="V24" s="69"/>
      <c r="W24" s="55">
        <f>AI18</f>
        <v>0</v>
      </c>
      <c r="X24" s="55" t="s">
        <v>63</v>
      </c>
      <c r="Y24" s="55">
        <f>AG18</f>
        <v>0</v>
      </c>
      <c r="Z24" s="55"/>
      <c r="AA24" s="69"/>
      <c r="AB24" s="55">
        <f>AI21</f>
        <v>0</v>
      </c>
      <c r="AC24" s="55" t="s">
        <v>63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63</v>
      </c>
      <c r="AN24" s="92"/>
      <c r="AO24" s="29"/>
      <c r="AP24" s="28"/>
      <c r="AQ24" s="92"/>
      <c r="AR24" s="92" t="s">
        <v>63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64</v>
      </c>
      <c r="AZ24" s="36">
        <f>+E24+J24+O24+T24+Y24+AD24+AI24+AN24+AS24</f>
        <v>0</v>
      </c>
      <c r="BA24" s="38">
        <f>+C25+H25+M25+R25+W25+AB25+AG25+AL25+AQ25</f>
        <v>0</v>
      </c>
      <c r="BB24" s="36" t="s">
        <v>64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65</v>
      </c>
      <c r="C25" s="67">
        <f>AI7</f>
        <v>0</v>
      </c>
      <c r="D25" s="67" t="s">
        <v>63</v>
      </c>
      <c r="E25" s="67">
        <f>AG7</f>
        <v>0</v>
      </c>
      <c r="F25" s="67" t="s">
        <v>66</v>
      </c>
      <c r="G25" s="70" t="s">
        <v>65</v>
      </c>
      <c r="H25" s="67">
        <f>AI10</f>
        <v>0</v>
      </c>
      <c r="I25" s="67" t="s">
        <v>63</v>
      </c>
      <c r="J25" s="67">
        <f>AG10</f>
        <v>0</v>
      </c>
      <c r="K25" s="67" t="s">
        <v>66</v>
      </c>
      <c r="L25" s="70" t="s">
        <v>65</v>
      </c>
      <c r="M25" s="67">
        <f>AI13</f>
        <v>0</v>
      </c>
      <c r="N25" s="67" t="s">
        <v>63</v>
      </c>
      <c r="O25" s="67">
        <f>AG13</f>
        <v>0</v>
      </c>
      <c r="P25" s="67" t="s">
        <v>66</v>
      </c>
      <c r="Q25" s="70" t="s">
        <v>65</v>
      </c>
      <c r="R25" s="67">
        <f>AI16</f>
        <v>0</v>
      </c>
      <c r="S25" s="67" t="s">
        <v>63</v>
      </c>
      <c r="T25" s="67">
        <f>AG16</f>
        <v>0</v>
      </c>
      <c r="U25" s="67" t="s">
        <v>66</v>
      </c>
      <c r="V25" s="70" t="s">
        <v>65</v>
      </c>
      <c r="W25" s="67">
        <f>AI19</f>
        <v>0</v>
      </c>
      <c r="X25" s="67" t="s">
        <v>63</v>
      </c>
      <c r="Y25" s="67">
        <f>AG19</f>
        <v>0</v>
      </c>
      <c r="Z25" s="67" t="s">
        <v>66</v>
      </c>
      <c r="AA25" s="70" t="s">
        <v>65</v>
      </c>
      <c r="AB25" s="67">
        <f>AI22</f>
        <v>0</v>
      </c>
      <c r="AC25" s="67" t="s">
        <v>63</v>
      </c>
      <c r="AD25" s="67">
        <f>AG22</f>
        <v>0</v>
      </c>
      <c r="AE25" s="43" t="s">
        <v>66</v>
      </c>
      <c r="AF25" s="42"/>
      <c r="AG25" s="43"/>
      <c r="AH25" s="43"/>
      <c r="AI25" s="43"/>
      <c r="AJ25" s="43"/>
      <c r="AK25" s="42" t="s">
        <v>65</v>
      </c>
      <c r="AL25" s="93"/>
      <c r="AM25" s="93" t="s">
        <v>63</v>
      </c>
      <c r="AN25" s="93"/>
      <c r="AO25" s="43" t="s">
        <v>66</v>
      </c>
      <c r="AP25" s="42" t="s">
        <v>65</v>
      </c>
      <c r="AQ25" s="93"/>
      <c r="AR25" s="93" t="s">
        <v>63</v>
      </c>
      <c r="AS25" s="93"/>
      <c r="AT25" s="108" t="s">
        <v>66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94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109</v>
      </c>
      <c r="B27" s="28"/>
      <c r="C27" s="55">
        <f>AN6</f>
        <v>0</v>
      </c>
      <c r="D27" s="55" t="s">
        <v>88</v>
      </c>
      <c r="E27" s="55">
        <f>AL6</f>
        <v>0</v>
      </c>
      <c r="F27" s="55"/>
      <c r="G27" s="69"/>
      <c r="H27" s="55">
        <f>AN9</f>
        <v>0</v>
      </c>
      <c r="I27" s="55" t="s">
        <v>88</v>
      </c>
      <c r="J27" s="55">
        <f>AL9</f>
        <v>0</v>
      </c>
      <c r="K27" s="55"/>
      <c r="L27" s="69"/>
      <c r="M27" s="55">
        <f>AN12</f>
        <v>0</v>
      </c>
      <c r="N27" s="55" t="s">
        <v>88</v>
      </c>
      <c r="O27" s="55">
        <f>AL12</f>
        <v>0</v>
      </c>
      <c r="P27" s="55"/>
      <c r="Q27" s="69"/>
      <c r="R27" s="55">
        <f>AN15</f>
        <v>0</v>
      </c>
      <c r="S27" s="55" t="s">
        <v>88</v>
      </c>
      <c r="T27" s="55">
        <f>AL15</f>
        <v>0</v>
      </c>
      <c r="U27" s="55"/>
      <c r="V27" s="69"/>
      <c r="W27" s="55">
        <f>AN18</f>
        <v>0</v>
      </c>
      <c r="X27" s="55" t="s">
        <v>88</v>
      </c>
      <c r="Y27" s="55">
        <f>AL18</f>
        <v>0</v>
      </c>
      <c r="Z27" s="55"/>
      <c r="AA27" s="69"/>
      <c r="AB27" s="55">
        <f>AN21</f>
        <v>0</v>
      </c>
      <c r="AC27" s="55" t="s">
        <v>88</v>
      </c>
      <c r="AD27" s="55">
        <f>AL21</f>
        <v>0</v>
      </c>
      <c r="AE27" s="55"/>
      <c r="AF27" s="69"/>
      <c r="AG27" s="55">
        <f>AN24</f>
        <v>0</v>
      </c>
      <c r="AH27" s="55" t="s">
        <v>88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88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89</v>
      </c>
      <c r="AZ27" s="36">
        <f>+E27+J27+O27+T27+Y27+AD27+AI27+AN27+AS27</f>
        <v>0</v>
      </c>
      <c r="BA27" s="38">
        <f>+C28+H28+M28+R28+W28+AB28+AG28+AL28+AQ28</f>
        <v>0</v>
      </c>
      <c r="BB27" s="36" t="s">
        <v>89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90</v>
      </c>
      <c r="C28" s="67">
        <f>AN7</f>
        <v>0</v>
      </c>
      <c r="D28" s="67" t="s">
        <v>88</v>
      </c>
      <c r="E28" s="67">
        <f>AL7</f>
        <v>0</v>
      </c>
      <c r="F28" s="67" t="s">
        <v>91</v>
      </c>
      <c r="G28" s="70" t="s">
        <v>90</v>
      </c>
      <c r="H28" s="67">
        <f>AN10</f>
        <v>0</v>
      </c>
      <c r="I28" s="67" t="s">
        <v>88</v>
      </c>
      <c r="J28" s="67">
        <f>AL10</f>
        <v>0</v>
      </c>
      <c r="K28" s="67" t="s">
        <v>91</v>
      </c>
      <c r="L28" s="70" t="s">
        <v>90</v>
      </c>
      <c r="M28" s="67">
        <f>AN13</f>
        <v>0</v>
      </c>
      <c r="N28" s="67" t="s">
        <v>88</v>
      </c>
      <c r="O28" s="67">
        <f>AL13</f>
        <v>0</v>
      </c>
      <c r="P28" s="67" t="s">
        <v>91</v>
      </c>
      <c r="Q28" s="70" t="s">
        <v>90</v>
      </c>
      <c r="R28" s="67">
        <f>AN16</f>
        <v>0</v>
      </c>
      <c r="S28" s="67" t="s">
        <v>88</v>
      </c>
      <c r="T28" s="67">
        <f>AL16</f>
        <v>0</v>
      </c>
      <c r="U28" s="67" t="s">
        <v>91</v>
      </c>
      <c r="V28" s="70" t="s">
        <v>90</v>
      </c>
      <c r="W28" s="67">
        <f>AN19</f>
        <v>0</v>
      </c>
      <c r="X28" s="67" t="s">
        <v>88</v>
      </c>
      <c r="Y28" s="67">
        <f>AL19</f>
        <v>0</v>
      </c>
      <c r="Z28" s="67" t="s">
        <v>91</v>
      </c>
      <c r="AA28" s="70" t="s">
        <v>90</v>
      </c>
      <c r="AB28" s="67">
        <f>AN22</f>
        <v>0</v>
      </c>
      <c r="AC28" s="67" t="s">
        <v>88</v>
      </c>
      <c r="AD28" s="67">
        <f>AL22</f>
        <v>0</v>
      </c>
      <c r="AE28" s="67" t="s">
        <v>91</v>
      </c>
      <c r="AF28" s="70" t="s">
        <v>90</v>
      </c>
      <c r="AG28" s="67">
        <f>AN25</f>
        <v>0</v>
      </c>
      <c r="AH28" s="67" t="s">
        <v>88</v>
      </c>
      <c r="AI28" s="67">
        <f>AL25</f>
        <v>0</v>
      </c>
      <c r="AJ28" s="43" t="s">
        <v>91</v>
      </c>
      <c r="AK28" s="42"/>
      <c r="AL28" s="43"/>
      <c r="AM28" s="43"/>
      <c r="AN28" s="43"/>
      <c r="AO28" s="43"/>
      <c r="AP28" s="42" t="s">
        <v>90</v>
      </c>
      <c r="AQ28" s="93"/>
      <c r="AR28" s="93" t="s">
        <v>88</v>
      </c>
      <c r="AS28" s="93"/>
      <c r="AT28" s="108" t="s">
        <v>91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95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96</v>
      </c>
      <c r="B30" s="28"/>
      <c r="C30" s="55">
        <f>AS6</f>
        <v>0</v>
      </c>
      <c r="D30" s="55" t="s">
        <v>88</v>
      </c>
      <c r="E30" s="55">
        <f>AQ6</f>
        <v>0</v>
      </c>
      <c r="F30" s="55"/>
      <c r="G30" s="69"/>
      <c r="H30" s="55">
        <f>AS9</f>
        <v>0</v>
      </c>
      <c r="I30" s="55" t="s">
        <v>88</v>
      </c>
      <c r="J30" s="55">
        <f>AQ9</f>
        <v>0</v>
      </c>
      <c r="K30" s="55"/>
      <c r="L30" s="69"/>
      <c r="M30" s="55">
        <f>AS12</f>
        <v>0</v>
      </c>
      <c r="N30" s="55" t="s">
        <v>88</v>
      </c>
      <c r="O30" s="55">
        <f>AQ12</f>
        <v>0</v>
      </c>
      <c r="P30" s="55"/>
      <c r="Q30" s="69"/>
      <c r="R30" s="55">
        <f>AS15</f>
        <v>0</v>
      </c>
      <c r="S30" s="55" t="s">
        <v>88</v>
      </c>
      <c r="T30" s="55">
        <f>AQ15</f>
        <v>0</v>
      </c>
      <c r="U30" s="55"/>
      <c r="V30" s="69"/>
      <c r="W30" s="55">
        <f>AS18</f>
        <v>0</v>
      </c>
      <c r="X30" s="55" t="s">
        <v>88</v>
      </c>
      <c r="Y30" s="55">
        <f>AQ18</f>
        <v>0</v>
      </c>
      <c r="Z30" s="55"/>
      <c r="AA30" s="69"/>
      <c r="AB30" s="55">
        <f>AS21</f>
        <v>0</v>
      </c>
      <c r="AC30" s="55" t="s">
        <v>88</v>
      </c>
      <c r="AD30" s="55">
        <f>AQ21</f>
        <v>0</v>
      </c>
      <c r="AE30" s="55"/>
      <c r="AF30" s="69"/>
      <c r="AG30" s="55">
        <f>AS24</f>
        <v>0</v>
      </c>
      <c r="AH30" s="55" t="s">
        <v>88</v>
      </c>
      <c r="AI30" s="55">
        <f>AQ24</f>
        <v>0</v>
      </c>
      <c r="AJ30" s="55"/>
      <c r="AK30" s="69"/>
      <c r="AL30" s="55">
        <f>AS27</f>
        <v>0</v>
      </c>
      <c r="AM30" s="55" t="s">
        <v>88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89</v>
      </c>
      <c r="AZ30" s="36">
        <f>+E30+J30+O30+T30+Y30+AD30+AI30+AN30+AS30</f>
        <v>0</v>
      </c>
      <c r="BA30" s="38">
        <f>+C31+H31+M31+R31+W31+AB31+AG31+AL31+AQ31</f>
        <v>0</v>
      </c>
      <c r="BB30" s="36" t="s">
        <v>89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97</v>
      </c>
      <c r="B31" s="74" t="s">
        <v>90</v>
      </c>
      <c r="C31" s="75">
        <f>AS7</f>
        <v>0</v>
      </c>
      <c r="D31" s="75" t="s">
        <v>88</v>
      </c>
      <c r="E31" s="75">
        <f>AQ7</f>
        <v>0</v>
      </c>
      <c r="F31" s="75" t="s">
        <v>91</v>
      </c>
      <c r="G31" s="76" t="s">
        <v>90</v>
      </c>
      <c r="H31" s="75">
        <f>AS10</f>
        <v>0</v>
      </c>
      <c r="I31" s="75" t="s">
        <v>88</v>
      </c>
      <c r="J31" s="75">
        <f>AQ10</f>
        <v>0</v>
      </c>
      <c r="K31" s="75" t="s">
        <v>91</v>
      </c>
      <c r="L31" s="76" t="s">
        <v>90</v>
      </c>
      <c r="M31" s="75">
        <f>AS13</f>
        <v>0</v>
      </c>
      <c r="N31" s="75" t="s">
        <v>88</v>
      </c>
      <c r="O31" s="75">
        <f>AQ13</f>
        <v>0</v>
      </c>
      <c r="P31" s="75" t="s">
        <v>91</v>
      </c>
      <c r="Q31" s="76" t="s">
        <v>90</v>
      </c>
      <c r="R31" s="75">
        <f>AS16</f>
        <v>0</v>
      </c>
      <c r="S31" s="75" t="s">
        <v>88</v>
      </c>
      <c r="T31" s="75">
        <f>AQ16</f>
        <v>0</v>
      </c>
      <c r="U31" s="75" t="s">
        <v>91</v>
      </c>
      <c r="V31" s="76" t="s">
        <v>90</v>
      </c>
      <c r="W31" s="75">
        <f>AS19</f>
        <v>0</v>
      </c>
      <c r="X31" s="75" t="s">
        <v>88</v>
      </c>
      <c r="Y31" s="75">
        <f>AQ19</f>
        <v>0</v>
      </c>
      <c r="Z31" s="75" t="s">
        <v>91</v>
      </c>
      <c r="AA31" s="76" t="s">
        <v>90</v>
      </c>
      <c r="AB31" s="75">
        <f>AS22</f>
        <v>0</v>
      </c>
      <c r="AC31" s="75" t="s">
        <v>88</v>
      </c>
      <c r="AD31" s="75">
        <f>AQ22</f>
        <v>0</v>
      </c>
      <c r="AE31" s="75" t="s">
        <v>91</v>
      </c>
      <c r="AF31" s="76" t="s">
        <v>90</v>
      </c>
      <c r="AG31" s="75">
        <f>AS25</f>
        <v>0</v>
      </c>
      <c r="AH31" s="75" t="s">
        <v>88</v>
      </c>
      <c r="AI31" s="75">
        <f>AQ25</f>
        <v>0</v>
      </c>
      <c r="AJ31" s="75" t="s">
        <v>91</v>
      </c>
      <c r="AK31" s="76" t="s">
        <v>90</v>
      </c>
      <c r="AL31" s="75">
        <f>AS28</f>
        <v>0</v>
      </c>
      <c r="AM31" s="75" t="s">
        <v>88</v>
      </c>
      <c r="AN31" s="75">
        <f>AQ28</f>
        <v>0</v>
      </c>
      <c r="AO31" s="77" t="s">
        <v>91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25</v>
      </c>
    </row>
    <row r="34" spans="1:3">
      <c r="A34" s="1"/>
    </row>
    <row r="35" spans="1:3">
      <c r="A35" s="91"/>
      <c r="C35" s="95" t="s">
        <v>26</v>
      </c>
    </row>
    <row r="37" spans="1:3">
      <c r="A37" s="94"/>
      <c r="C37" s="95" t="s">
        <v>27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１部</vt:lpstr>
      <vt:lpstr>２部</vt:lpstr>
      <vt:lpstr>３部</vt:lpstr>
      <vt:lpstr>４部</vt:lpstr>
      <vt:lpstr>8チーム様式</vt:lpstr>
      <vt:lpstr>9チーム様式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2017-04-26T16:52:39Z</cp:lastPrinted>
  <dcterms:created xsi:type="dcterms:W3CDTF">1998-03-30T00:42:14Z</dcterms:created>
  <dcterms:modified xsi:type="dcterms:W3CDTF">2017-05-15T02:21:27Z</dcterms:modified>
</cp:coreProperties>
</file>