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595" yWindow="420" windowWidth="11715" windowHeight="6510" activeTab="2"/>
  </bookViews>
  <sheets>
    <sheet name="１部" sheetId="26" r:id="rId1"/>
    <sheet name="２部" sheetId="27" r:id="rId2"/>
    <sheet name="３部" sheetId="28" r:id="rId3"/>
    <sheet name="8チーム様式" sheetId="5" r:id="rId4"/>
    <sheet name="9チーム様式" sheetId="6" r:id="rId5"/>
    <sheet name="10チーム様式" sheetId="21" r:id="rId6"/>
  </sheets>
  <definedNames>
    <definedName name="_xlnm.Print_Area" localSheetId="5">'10チーム様式'!$A$1:$BK$34</definedName>
    <definedName name="_xlnm.Print_Area" localSheetId="0">'１部'!$A$1:$BK$34</definedName>
  </definedNames>
  <calcPr calcId="125725"/>
</workbook>
</file>

<file path=xl/calcChain.xml><?xml version="1.0" encoding="utf-8"?>
<calcChain xmlns="http://schemas.openxmlformats.org/spreadsheetml/2006/main">
  <c r="AZ6" i="26"/>
  <c r="J13"/>
  <c r="BH12" s="1"/>
  <c r="H13"/>
  <c r="E13"/>
  <c r="C13"/>
  <c r="BA12"/>
  <c r="AZ12"/>
  <c r="J12"/>
  <c r="BE12" s="1"/>
  <c r="H12"/>
  <c r="E12"/>
  <c r="C12"/>
  <c r="BC12" l="1"/>
  <c r="BE13" s="1"/>
  <c r="BF12"/>
  <c r="BI12" s="1"/>
  <c r="BB12"/>
  <c r="AN31" i="28" l="1"/>
  <c r="AL31"/>
  <c r="AI31"/>
  <c r="AG31"/>
  <c r="AD31"/>
  <c r="AB31"/>
  <c r="Y31"/>
  <c r="W31"/>
  <c r="T31"/>
  <c r="R31"/>
  <c r="O31"/>
  <c r="M31"/>
  <c r="J31"/>
  <c r="H31"/>
  <c r="E31"/>
  <c r="C31"/>
  <c r="AU30"/>
  <c r="AN30"/>
  <c r="AL30"/>
  <c r="AI30"/>
  <c r="AG30"/>
  <c r="AD30"/>
  <c r="AB30"/>
  <c r="Y30"/>
  <c r="W30"/>
  <c r="T30"/>
  <c r="R30"/>
  <c r="O30"/>
  <c r="M30"/>
  <c r="J30"/>
  <c r="H30"/>
  <c r="E30"/>
  <c r="C30"/>
  <c r="AX30" s="1"/>
  <c r="AL29"/>
  <c r="AV30" s="1"/>
  <c r="AI28"/>
  <c r="AG28"/>
  <c r="AD28"/>
  <c r="AB28"/>
  <c r="Y28"/>
  <c r="W28"/>
  <c r="T28"/>
  <c r="R28"/>
  <c r="O28"/>
  <c r="M28"/>
  <c r="J28"/>
  <c r="H28"/>
  <c r="E28"/>
  <c r="C28"/>
  <c r="BC27"/>
  <c r="AU27"/>
  <c r="AI27"/>
  <c r="AG27"/>
  <c r="AD27"/>
  <c r="AB27"/>
  <c r="Y27"/>
  <c r="W27"/>
  <c r="T27"/>
  <c r="R27"/>
  <c r="O27"/>
  <c r="M27"/>
  <c r="J27"/>
  <c r="H27"/>
  <c r="E27"/>
  <c r="C27"/>
  <c r="AV27"/>
  <c r="AD25"/>
  <c r="AB25"/>
  <c r="Y25"/>
  <c r="W25"/>
  <c r="T25"/>
  <c r="R25"/>
  <c r="O25"/>
  <c r="M25"/>
  <c r="J25"/>
  <c r="H25"/>
  <c r="E25"/>
  <c r="C25"/>
  <c r="BA24" s="1"/>
  <c r="AV24"/>
  <c r="AU24"/>
  <c r="AD24"/>
  <c r="AB24"/>
  <c r="Y24"/>
  <c r="W24"/>
  <c r="T24"/>
  <c r="R24"/>
  <c r="O24"/>
  <c r="M24"/>
  <c r="J24"/>
  <c r="H24"/>
  <c r="E24"/>
  <c r="C24"/>
  <c r="T22"/>
  <c r="R22"/>
  <c r="O22"/>
  <c r="M22"/>
  <c r="J22"/>
  <c r="H22"/>
  <c r="E22"/>
  <c r="C22"/>
  <c r="BA21"/>
  <c r="AV21"/>
  <c r="AU21"/>
  <c r="AW21" s="1"/>
  <c r="T21"/>
  <c r="R21"/>
  <c r="O21"/>
  <c r="M21"/>
  <c r="J21"/>
  <c r="H21"/>
  <c r="E21"/>
  <c r="C21"/>
  <c r="T19"/>
  <c r="R19"/>
  <c r="O19"/>
  <c r="M19"/>
  <c r="J19"/>
  <c r="H19"/>
  <c r="E19"/>
  <c r="C19"/>
  <c r="AV18"/>
  <c r="AU18"/>
  <c r="T18"/>
  <c r="R18"/>
  <c r="O18"/>
  <c r="M18"/>
  <c r="J18"/>
  <c r="H18"/>
  <c r="E18"/>
  <c r="C18"/>
  <c r="O16"/>
  <c r="M16"/>
  <c r="J16"/>
  <c r="H16"/>
  <c r="E16"/>
  <c r="C16"/>
  <c r="AV15"/>
  <c r="AU15"/>
  <c r="O15"/>
  <c r="M15"/>
  <c r="J15"/>
  <c r="H15"/>
  <c r="E15"/>
  <c r="C15"/>
  <c r="J13"/>
  <c r="H13"/>
  <c r="E13"/>
  <c r="BC12" s="1"/>
  <c r="C13"/>
  <c r="AV12"/>
  <c r="AU12"/>
  <c r="J12"/>
  <c r="H12"/>
  <c r="E12"/>
  <c r="C12"/>
  <c r="E10"/>
  <c r="BC9" s="1"/>
  <c r="C10"/>
  <c r="BA9" s="1"/>
  <c r="AZ9"/>
  <c r="AV9"/>
  <c r="AU9"/>
  <c r="AW9" s="1"/>
  <c r="E9"/>
  <c r="C9"/>
  <c r="AX9" s="1"/>
  <c r="BC6"/>
  <c r="BD6" s="1"/>
  <c r="BA6"/>
  <c r="AZ6"/>
  <c r="AX6"/>
  <c r="AV6"/>
  <c r="AU6"/>
  <c r="AN31" i="27"/>
  <c r="AL31"/>
  <c r="AI31"/>
  <c r="AG31"/>
  <c r="AD31"/>
  <c r="AB31"/>
  <c r="Y31"/>
  <c r="W31"/>
  <c r="T31"/>
  <c r="R31"/>
  <c r="O31"/>
  <c r="M31"/>
  <c r="J31"/>
  <c r="H31"/>
  <c r="E31"/>
  <c r="C31"/>
  <c r="AU30"/>
  <c r="AN30"/>
  <c r="AL30"/>
  <c r="AI30"/>
  <c r="AG30"/>
  <c r="AD30"/>
  <c r="AB30"/>
  <c r="Y30"/>
  <c r="W30"/>
  <c r="T30"/>
  <c r="R30"/>
  <c r="O30"/>
  <c r="M30"/>
  <c r="J30"/>
  <c r="H30"/>
  <c r="E30"/>
  <c r="C30"/>
  <c r="AL29"/>
  <c r="AV30" s="1"/>
  <c r="AI28"/>
  <c r="AG28"/>
  <c r="AD28"/>
  <c r="AB28"/>
  <c r="Y28"/>
  <c r="W28"/>
  <c r="T28"/>
  <c r="R28"/>
  <c r="O28"/>
  <c r="M28"/>
  <c r="J28"/>
  <c r="H28"/>
  <c r="E28"/>
  <c r="C28"/>
  <c r="AU27"/>
  <c r="AI27"/>
  <c r="AG27"/>
  <c r="AD27"/>
  <c r="AB27"/>
  <c r="Y27"/>
  <c r="W27"/>
  <c r="T27"/>
  <c r="R27"/>
  <c r="O27"/>
  <c r="M27"/>
  <c r="J27"/>
  <c r="H27"/>
  <c r="E27"/>
  <c r="C27"/>
  <c r="AG26"/>
  <c r="AV27" s="1"/>
  <c r="AD25"/>
  <c r="AB25"/>
  <c r="Y25"/>
  <c r="W25"/>
  <c r="T25"/>
  <c r="R25"/>
  <c r="O25"/>
  <c r="M25"/>
  <c r="J25"/>
  <c r="H25"/>
  <c r="E25"/>
  <c r="C25"/>
  <c r="AV24"/>
  <c r="AU24"/>
  <c r="AD24"/>
  <c r="AB24"/>
  <c r="Y24"/>
  <c r="W24"/>
  <c r="T24"/>
  <c r="R24"/>
  <c r="O24"/>
  <c r="M24"/>
  <c r="J24"/>
  <c r="H24"/>
  <c r="E24"/>
  <c r="C24"/>
  <c r="Y22"/>
  <c r="W22"/>
  <c r="T22"/>
  <c r="R22"/>
  <c r="O22"/>
  <c r="M22"/>
  <c r="J22"/>
  <c r="H22"/>
  <c r="E22"/>
  <c r="BC21" s="1"/>
  <c r="C22"/>
  <c r="AV21"/>
  <c r="AU21"/>
  <c r="AW21" s="1"/>
  <c r="Y21"/>
  <c r="W21"/>
  <c r="T21"/>
  <c r="R21"/>
  <c r="O21"/>
  <c r="M21"/>
  <c r="J21"/>
  <c r="H21"/>
  <c r="E21"/>
  <c r="C21"/>
  <c r="T19"/>
  <c r="R19"/>
  <c r="O19"/>
  <c r="M19"/>
  <c r="J19"/>
  <c r="H19"/>
  <c r="E19"/>
  <c r="C19"/>
  <c r="AV18"/>
  <c r="AU18"/>
  <c r="AW18" s="1"/>
  <c r="T18"/>
  <c r="R18"/>
  <c r="O18"/>
  <c r="M18"/>
  <c r="J18"/>
  <c r="H18"/>
  <c r="E18"/>
  <c r="C18"/>
  <c r="O16"/>
  <c r="M16"/>
  <c r="J16"/>
  <c r="H16"/>
  <c r="E16"/>
  <c r="BC15" s="1"/>
  <c r="C16"/>
  <c r="AV15"/>
  <c r="AU15"/>
  <c r="O15"/>
  <c r="M15"/>
  <c r="J15"/>
  <c r="H15"/>
  <c r="E15"/>
  <c r="C15"/>
  <c r="BA12"/>
  <c r="E13"/>
  <c r="C13"/>
  <c r="AV12"/>
  <c r="AU12"/>
  <c r="E12"/>
  <c r="AZ12" s="1"/>
  <c r="C12"/>
  <c r="AX12" s="1"/>
  <c r="E10"/>
  <c r="BC9" s="1"/>
  <c r="C10"/>
  <c r="BA9" s="1"/>
  <c r="AV9"/>
  <c r="AU9"/>
  <c r="E9"/>
  <c r="AZ9" s="1"/>
  <c r="C9"/>
  <c r="AX9" s="1"/>
  <c r="BC6"/>
  <c r="BA6"/>
  <c r="AZ6"/>
  <c r="AX6"/>
  <c r="AZ7" s="1"/>
  <c r="AV6"/>
  <c r="AU6"/>
  <c r="AS34" i="26"/>
  <c r="AQ34"/>
  <c r="AN34"/>
  <c r="AL34"/>
  <c r="AI34"/>
  <c r="AG34"/>
  <c r="AD34"/>
  <c r="AB34"/>
  <c r="Y34"/>
  <c r="W34"/>
  <c r="T34"/>
  <c r="R34"/>
  <c r="O34"/>
  <c r="M34"/>
  <c r="J34"/>
  <c r="H34"/>
  <c r="E34"/>
  <c r="C34"/>
  <c r="BA33"/>
  <c r="AZ33"/>
  <c r="AS33"/>
  <c r="AQ33"/>
  <c r="AN33"/>
  <c r="AL33"/>
  <c r="AI33"/>
  <c r="AG33"/>
  <c r="AD33"/>
  <c r="AB33"/>
  <c r="Y33"/>
  <c r="W33"/>
  <c r="T33"/>
  <c r="R33"/>
  <c r="O33"/>
  <c r="M33"/>
  <c r="J33"/>
  <c r="H33"/>
  <c r="E33"/>
  <c r="C33"/>
  <c r="AN31"/>
  <c r="AL31"/>
  <c r="AI31"/>
  <c r="AG31"/>
  <c r="AD31"/>
  <c r="AB31"/>
  <c r="Y31"/>
  <c r="W31"/>
  <c r="T31"/>
  <c r="R31"/>
  <c r="O31"/>
  <c r="M31"/>
  <c r="J31"/>
  <c r="H31"/>
  <c r="E31"/>
  <c r="C31"/>
  <c r="AZ30"/>
  <c r="AN30"/>
  <c r="AL30"/>
  <c r="AI30"/>
  <c r="AG30"/>
  <c r="AD30"/>
  <c r="AB30"/>
  <c r="Y30"/>
  <c r="W30"/>
  <c r="T30"/>
  <c r="R30"/>
  <c r="O30"/>
  <c r="M30"/>
  <c r="J30"/>
  <c r="H30"/>
  <c r="E30"/>
  <c r="C30"/>
  <c r="BA30"/>
  <c r="AI28"/>
  <c r="AG28"/>
  <c r="AD28"/>
  <c r="AB28"/>
  <c r="Y28"/>
  <c r="W28"/>
  <c r="T28"/>
  <c r="R28"/>
  <c r="O28"/>
  <c r="M28"/>
  <c r="E28"/>
  <c r="C28"/>
  <c r="AZ27"/>
  <c r="AI27"/>
  <c r="AG27"/>
  <c r="AD27"/>
  <c r="AB27"/>
  <c r="Y27"/>
  <c r="W27"/>
  <c r="T27"/>
  <c r="R27"/>
  <c r="O27"/>
  <c r="M27"/>
  <c r="E27"/>
  <c r="C27"/>
  <c r="AG26"/>
  <c r="BA27" s="1"/>
  <c r="AD25"/>
  <c r="AB25"/>
  <c r="Y25"/>
  <c r="W25"/>
  <c r="T25"/>
  <c r="O25"/>
  <c r="M25"/>
  <c r="J25"/>
  <c r="H25"/>
  <c r="E25"/>
  <c r="C25"/>
  <c r="BA24"/>
  <c r="AZ24"/>
  <c r="AD24"/>
  <c r="AB24"/>
  <c r="Y24"/>
  <c r="W24"/>
  <c r="T24"/>
  <c r="O24"/>
  <c r="M24"/>
  <c r="J24"/>
  <c r="H24"/>
  <c r="E24"/>
  <c r="C24"/>
  <c r="Y22"/>
  <c r="W22"/>
  <c r="T22"/>
  <c r="R22"/>
  <c r="O22"/>
  <c r="M22"/>
  <c r="E22"/>
  <c r="C22"/>
  <c r="BA21"/>
  <c r="AZ21"/>
  <c r="Y21"/>
  <c r="W21"/>
  <c r="T21"/>
  <c r="R21"/>
  <c r="O21"/>
  <c r="M21"/>
  <c r="E21"/>
  <c r="C21"/>
  <c r="T19"/>
  <c r="R19"/>
  <c r="O19"/>
  <c r="M19"/>
  <c r="E19"/>
  <c r="C19"/>
  <c r="BA18"/>
  <c r="AZ18"/>
  <c r="T18"/>
  <c r="R18"/>
  <c r="O18"/>
  <c r="M18"/>
  <c r="E18"/>
  <c r="C18"/>
  <c r="O16"/>
  <c r="M16"/>
  <c r="J16"/>
  <c r="H16"/>
  <c r="E16"/>
  <c r="C16"/>
  <c r="BA15"/>
  <c r="AZ15"/>
  <c r="O15"/>
  <c r="M15"/>
  <c r="J15"/>
  <c r="H15"/>
  <c r="E15"/>
  <c r="C15"/>
  <c r="E10"/>
  <c r="BH9" s="1"/>
  <c r="C10"/>
  <c r="BF9" s="1"/>
  <c r="BA9"/>
  <c r="AZ9"/>
  <c r="E9"/>
  <c r="BE9" s="1"/>
  <c r="C9"/>
  <c r="BC9" s="1"/>
  <c r="BH6"/>
  <c r="BF6"/>
  <c r="BE6"/>
  <c r="BC6"/>
  <c r="BA6"/>
  <c r="AZ6" i="21"/>
  <c r="BB6" s="1"/>
  <c r="BK6" s="1"/>
  <c r="BA6"/>
  <c r="BC6"/>
  <c r="BE7" s="1"/>
  <c r="BE6"/>
  <c r="BF6"/>
  <c r="BH6"/>
  <c r="BI6"/>
  <c r="C9"/>
  <c r="BC9" s="1"/>
  <c r="BE10" s="1"/>
  <c r="E9"/>
  <c r="AZ9"/>
  <c r="BA9"/>
  <c r="BB9"/>
  <c r="BE9"/>
  <c r="BH9"/>
  <c r="BI9" s="1"/>
  <c r="C10"/>
  <c r="BF9" s="1"/>
  <c r="E10"/>
  <c r="C12"/>
  <c r="E12"/>
  <c r="BE12" s="1"/>
  <c r="H12"/>
  <c r="J12"/>
  <c r="AZ12"/>
  <c r="BB12" s="1"/>
  <c r="BA12"/>
  <c r="BC12"/>
  <c r="BF12"/>
  <c r="C13"/>
  <c r="E13"/>
  <c r="BH12" s="1"/>
  <c r="BI12" s="1"/>
  <c r="H13"/>
  <c r="J13"/>
  <c r="C15"/>
  <c r="BC15" s="1"/>
  <c r="BE16" s="1"/>
  <c r="E15"/>
  <c r="H15"/>
  <c r="J15"/>
  <c r="M15"/>
  <c r="O15"/>
  <c r="AZ15"/>
  <c r="BB15" s="1"/>
  <c r="BA15"/>
  <c r="BE15"/>
  <c r="BH15"/>
  <c r="BI15" s="1"/>
  <c r="C16"/>
  <c r="BF15" s="1"/>
  <c r="E16"/>
  <c r="H16"/>
  <c r="J16"/>
  <c r="M16"/>
  <c r="O16"/>
  <c r="C18"/>
  <c r="E18"/>
  <c r="BE18" s="1"/>
  <c r="H18"/>
  <c r="J18"/>
  <c r="M18"/>
  <c r="O18"/>
  <c r="R18"/>
  <c r="T18"/>
  <c r="AZ18"/>
  <c r="BB18" s="1"/>
  <c r="BA18"/>
  <c r="BC18"/>
  <c r="BF18"/>
  <c r="C19"/>
  <c r="E19"/>
  <c r="BH18" s="1"/>
  <c r="BI18" s="1"/>
  <c r="H19"/>
  <c r="J19"/>
  <c r="M19"/>
  <c r="O19"/>
  <c r="R19"/>
  <c r="T19"/>
  <c r="C21"/>
  <c r="BC21" s="1"/>
  <c r="BE22" s="1"/>
  <c r="E21"/>
  <c r="H21"/>
  <c r="J21"/>
  <c r="M21"/>
  <c r="O21"/>
  <c r="R21"/>
  <c r="T21"/>
  <c r="W21"/>
  <c r="Y21"/>
  <c r="AZ21"/>
  <c r="BA21"/>
  <c r="BB21"/>
  <c r="BK21" s="1"/>
  <c r="BE21"/>
  <c r="BH21"/>
  <c r="BI21" s="1"/>
  <c r="C22"/>
  <c r="BF21" s="1"/>
  <c r="E22"/>
  <c r="H22"/>
  <c r="J22"/>
  <c r="M22"/>
  <c r="O22"/>
  <c r="R22"/>
  <c r="T22"/>
  <c r="W22"/>
  <c r="Y22"/>
  <c r="C24"/>
  <c r="E24"/>
  <c r="BE24" s="1"/>
  <c r="H24"/>
  <c r="J24"/>
  <c r="M24"/>
  <c r="O24"/>
  <c r="R24"/>
  <c r="T24"/>
  <c r="W24"/>
  <c r="Y24"/>
  <c r="AB24"/>
  <c r="AD24"/>
  <c r="AZ24"/>
  <c r="BB24" s="1"/>
  <c r="BK24" s="1"/>
  <c r="BA24"/>
  <c r="BC24"/>
  <c r="BE25" s="1"/>
  <c r="BF24"/>
  <c r="C25"/>
  <c r="E25"/>
  <c r="BH24" s="1"/>
  <c r="BI24" s="1"/>
  <c r="H25"/>
  <c r="J25"/>
  <c r="M25"/>
  <c r="O25"/>
  <c r="R25"/>
  <c r="T25"/>
  <c r="W25"/>
  <c r="Y25"/>
  <c r="AB25"/>
  <c r="AD25"/>
  <c r="AG26"/>
  <c r="C27"/>
  <c r="E27"/>
  <c r="BE27" s="1"/>
  <c r="H27"/>
  <c r="J27"/>
  <c r="M27"/>
  <c r="O27"/>
  <c r="R27"/>
  <c r="T27"/>
  <c r="W27"/>
  <c r="Y27"/>
  <c r="AB27"/>
  <c r="AD27"/>
  <c r="AG27"/>
  <c r="AI27"/>
  <c r="AZ27"/>
  <c r="BA27"/>
  <c r="BB27" s="1"/>
  <c r="BC27"/>
  <c r="BF27"/>
  <c r="C28"/>
  <c r="E28"/>
  <c r="BH27" s="1"/>
  <c r="BI27" s="1"/>
  <c r="H28"/>
  <c r="J28"/>
  <c r="M28"/>
  <c r="O28"/>
  <c r="R28"/>
  <c r="T28"/>
  <c r="W28"/>
  <c r="Y28"/>
  <c r="AB28"/>
  <c r="AD28"/>
  <c r="AG28"/>
  <c r="AI28"/>
  <c r="AG29"/>
  <c r="BA30" s="1"/>
  <c r="AL29"/>
  <c r="C30"/>
  <c r="BC30" s="1"/>
  <c r="BE31" s="1"/>
  <c r="E30"/>
  <c r="H30"/>
  <c r="J30"/>
  <c r="M30"/>
  <c r="O30"/>
  <c r="R30"/>
  <c r="T30"/>
  <c r="W30"/>
  <c r="Y30"/>
  <c r="AB30"/>
  <c r="AD30"/>
  <c r="AG30"/>
  <c r="AI30"/>
  <c r="AL30"/>
  <c r="AN30"/>
  <c r="AZ30"/>
  <c r="BB30" s="1"/>
  <c r="BK30" s="1"/>
  <c r="BE30"/>
  <c r="BH30"/>
  <c r="BI30" s="1"/>
  <c r="C31"/>
  <c r="BF30" s="1"/>
  <c r="E31"/>
  <c r="H31"/>
  <c r="J31"/>
  <c r="M31"/>
  <c r="O31"/>
  <c r="R31"/>
  <c r="T31"/>
  <c r="W31"/>
  <c r="Y31"/>
  <c r="AB31"/>
  <c r="AD31"/>
  <c r="AG31"/>
  <c r="AI31"/>
  <c r="AL31"/>
  <c r="AN31"/>
  <c r="C33"/>
  <c r="E33"/>
  <c r="BE33" s="1"/>
  <c r="H33"/>
  <c r="J33"/>
  <c r="M33"/>
  <c r="O33"/>
  <c r="R33"/>
  <c r="T33"/>
  <c r="W33"/>
  <c r="Y33"/>
  <c r="AB33"/>
  <c r="AD33"/>
  <c r="AG33"/>
  <c r="AI33"/>
  <c r="AL33"/>
  <c r="AN33"/>
  <c r="AQ33"/>
  <c r="AS33"/>
  <c r="AZ33"/>
  <c r="BB33" s="1"/>
  <c r="BA33"/>
  <c r="BC33"/>
  <c r="BF33"/>
  <c r="C34"/>
  <c r="E34"/>
  <c r="BH33" s="1"/>
  <c r="BI33" s="1"/>
  <c r="H34"/>
  <c r="J34"/>
  <c r="M34"/>
  <c r="O34"/>
  <c r="R34"/>
  <c r="T34"/>
  <c r="W34"/>
  <c r="Y34"/>
  <c r="AB34"/>
  <c r="AD34"/>
  <c r="AG34"/>
  <c r="AI34"/>
  <c r="AL34"/>
  <c r="AN34"/>
  <c r="AQ34"/>
  <c r="AS34"/>
  <c r="AW18" i="28" l="1"/>
  <c r="AX12"/>
  <c r="AZ10"/>
  <c r="AX30" i="27"/>
  <c r="BC12"/>
  <c r="BD12" s="1"/>
  <c r="BA18"/>
  <c r="AW6"/>
  <c r="AZ10"/>
  <c r="BF21" i="26"/>
  <c r="BB24"/>
  <c r="AW24" i="28"/>
  <c r="AX24"/>
  <c r="BC24"/>
  <c r="BD24" s="1"/>
  <c r="AX18"/>
  <c r="BA18"/>
  <c r="BC18"/>
  <c r="BD9"/>
  <c r="AZ18"/>
  <c r="BC21"/>
  <c r="BD21" s="1"/>
  <c r="AZ21"/>
  <c r="AZ7"/>
  <c r="AX27" i="27"/>
  <c r="BC24"/>
  <c r="AZ24"/>
  <c r="AX18"/>
  <c r="BC18"/>
  <c r="BD18" s="1"/>
  <c r="AZ18"/>
  <c r="BD6"/>
  <c r="AZ21"/>
  <c r="AZ15"/>
  <c r="BB33" i="26"/>
  <c r="BB27"/>
  <c r="BH33"/>
  <c r="BH30"/>
  <c r="BE30"/>
  <c r="BC24"/>
  <c r="BF24"/>
  <c r="BH24"/>
  <c r="BE24"/>
  <c r="BC21"/>
  <c r="BC15"/>
  <c r="BF15"/>
  <c r="BH15"/>
  <c r="BE15"/>
  <c r="BC30"/>
  <c r="BF30"/>
  <c r="BH27"/>
  <c r="BE27"/>
  <c r="AW24" i="27"/>
  <c r="AX24"/>
  <c r="BA24"/>
  <c r="BB30" i="26"/>
  <c r="BE33"/>
  <c r="BB18"/>
  <c r="BC33"/>
  <c r="BF33"/>
  <c r="BB15"/>
  <c r="BC27"/>
  <c r="BF27"/>
  <c r="BI9"/>
  <c r="BC18"/>
  <c r="BF18"/>
  <c r="BB21"/>
  <c r="BH21"/>
  <c r="BE21"/>
  <c r="BH18"/>
  <c r="BE18"/>
  <c r="BB9"/>
  <c r="BI6"/>
  <c r="BE7"/>
  <c r="BB6"/>
  <c r="BA30" i="27"/>
  <c r="BA27"/>
  <c r="BC27"/>
  <c r="AZ27"/>
  <c r="AZ28" s="1"/>
  <c r="AW15"/>
  <c r="AW12"/>
  <c r="BC30"/>
  <c r="AZ30"/>
  <c r="AZ31" s="1"/>
  <c r="AX21"/>
  <c r="BA21"/>
  <c r="BD21" s="1"/>
  <c r="BD9"/>
  <c r="AX15"/>
  <c r="BA15"/>
  <c r="BD15" s="1"/>
  <c r="AW9"/>
  <c r="AZ13"/>
  <c r="AW27" i="28"/>
  <c r="BA30"/>
  <c r="AZ30"/>
  <c r="AZ31" s="1"/>
  <c r="AX27"/>
  <c r="BA27"/>
  <c r="BD27" s="1"/>
  <c r="AZ27"/>
  <c r="AW15"/>
  <c r="AZ24"/>
  <c r="AW12"/>
  <c r="BC30"/>
  <c r="AX21"/>
  <c r="AX15"/>
  <c r="BA15"/>
  <c r="BC15"/>
  <c r="AZ15"/>
  <c r="BA12"/>
  <c r="BD12" s="1"/>
  <c r="AZ12"/>
  <c r="AW6"/>
  <c r="AW30"/>
  <c r="AW27" i="27"/>
  <c r="AW30"/>
  <c r="BE10" i="26"/>
  <c r="BK33" i="21"/>
  <c r="BE28"/>
  <c r="BK27" s="1"/>
  <c r="BJ27" s="1"/>
  <c r="BE19"/>
  <c r="BK18" s="1"/>
  <c r="BK15"/>
  <c r="BE13"/>
  <c r="BK12" s="1"/>
  <c r="BE34"/>
  <c r="BK9"/>
  <c r="AZ13" i="28" l="1"/>
  <c r="BF12" s="1"/>
  <c r="BF9"/>
  <c r="BD24" i="27"/>
  <c r="AZ22"/>
  <c r="BF21" s="1"/>
  <c r="BF6"/>
  <c r="BI21" i="26"/>
  <c r="AZ25" i="28"/>
  <c r="BF24" s="1"/>
  <c r="AZ19"/>
  <c r="BD18"/>
  <c r="AZ22"/>
  <c r="BF21" s="1"/>
  <c r="BF6"/>
  <c r="AZ25" i="27"/>
  <c r="AZ19"/>
  <c r="BF18" s="1"/>
  <c r="AZ16"/>
  <c r="BF15" s="1"/>
  <c r="BI33" i="26"/>
  <c r="BI30"/>
  <c r="BE31"/>
  <c r="BE25"/>
  <c r="BI24"/>
  <c r="BE22"/>
  <c r="BE16"/>
  <c r="BI15"/>
  <c r="BI27"/>
  <c r="BE28"/>
  <c r="BE34"/>
  <c r="BK12"/>
  <c r="BE19"/>
  <c r="BI18"/>
  <c r="BK9"/>
  <c r="BK6"/>
  <c r="BD30" i="27"/>
  <c r="BF30" s="1"/>
  <c r="BD27"/>
  <c r="BF27" s="1"/>
  <c r="BF9"/>
  <c r="BF12"/>
  <c r="BD30" i="28"/>
  <c r="BF30" s="1"/>
  <c r="AZ28"/>
  <c r="BF27" s="1"/>
  <c r="AZ16"/>
  <c r="BD15"/>
  <c r="BJ12" i="21"/>
  <c r="BJ30"/>
  <c r="BJ18"/>
  <c r="BJ6"/>
  <c r="BJ9"/>
  <c r="BJ33"/>
  <c r="BJ21"/>
  <c r="BJ15"/>
  <c r="BJ24"/>
  <c r="BF24" i="27" l="1"/>
  <c r="BE6" s="1"/>
  <c r="BK21" i="26"/>
  <c r="BF18" i="28"/>
  <c r="BK33" i="26"/>
  <c r="BK30"/>
  <c r="BK24"/>
  <c r="BK15"/>
  <c r="BK27"/>
  <c r="BK18"/>
  <c r="BF15" i="28"/>
  <c r="Y27" i="6"/>
  <c r="Y28"/>
  <c r="W28"/>
  <c r="W27"/>
  <c r="AU6"/>
  <c r="AV6"/>
  <c r="AW6"/>
  <c r="AX6"/>
  <c r="AZ6"/>
  <c r="AZ7"/>
  <c r="BF6"/>
  <c r="BA6"/>
  <c r="BC6"/>
  <c r="BD6"/>
  <c r="AU9"/>
  <c r="AW9"/>
  <c r="AV9"/>
  <c r="AZ9"/>
  <c r="AU12"/>
  <c r="AV12"/>
  <c r="AW12"/>
  <c r="E12"/>
  <c r="C12"/>
  <c r="AX12"/>
  <c r="E13"/>
  <c r="C13"/>
  <c r="BA12"/>
  <c r="AU15"/>
  <c r="AV15"/>
  <c r="E15"/>
  <c r="J15"/>
  <c r="C15"/>
  <c r="H15"/>
  <c r="E16"/>
  <c r="J16"/>
  <c r="C16"/>
  <c r="BA15"/>
  <c r="H16"/>
  <c r="AU18"/>
  <c r="AV18"/>
  <c r="AW18"/>
  <c r="J18"/>
  <c r="O18"/>
  <c r="H18"/>
  <c r="M18"/>
  <c r="J19"/>
  <c r="O19"/>
  <c r="H19"/>
  <c r="M19"/>
  <c r="AU21"/>
  <c r="AW21"/>
  <c r="AV21"/>
  <c r="E21"/>
  <c r="J21"/>
  <c r="O21"/>
  <c r="T21"/>
  <c r="C21"/>
  <c r="H21"/>
  <c r="AX21"/>
  <c r="M21"/>
  <c r="R21"/>
  <c r="E22"/>
  <c r="J22"/>
  <c r="O22"/>
  <c r="T22"/>
  <c r="C22"/>
  <c r="H22"/>
  <c r="M22"/>
  <c r="R22"/>
  <c r="BA21"/>
  <c r="AU24"/>
  <c r="AV24"/>
  <c r="AW24"/>
  <c r="E24"/>
  <c r="J24"/>
  <c r="O24"/>
  <c r="T24"/>
  <c r="Y24"/>
  <c r="C24"/>
  <c r="H24"/>
  <c r="M24"/>
  <c r="R24"/>
  <c r="W24"/>
  <c r="E25"/>
  <c r="J25"/>
  <c r="BC24"/>
  <c r="BD24"/>
  <c r="O25"/>
  <c r="T25"/>
  <c r="Y25"/>
  <c r="C25"/>
  <c r="H25"/>
  <c r="M25"/>
  <c r="R25"/>
  <c r="BA24"/>
  <c r="W25"/>
  <c r="AU30"/>
  <c r="J30"/>
  <c r="O30"/>
  <c r="T30"/>
  <c r="Y30"/>
  <c r="AD30"/>
  <c r="AI30"/>
  <c r="H30"/>
  <c r="M30"/>
  <c r="R30"/>
  <c r="W30"/>
  <c r="AB30"/>
  <c r="AX30"/>
  <c r="AG30"/>
  <c r="J31"/>
  <c r="O31"/>
  <c r="T31"/>
  <c r="Y31"/>
  <c r="AD31"/>
  <c r="AI31"/>
  <c r="E27"/>
  <c r="J27"/>
  <c r="O27"/>
  <c r="T27"/>
  <c r="AD27"/>
  <c r="C27"/>
  <c r="H27"/>
  <c r="M27"/>
  <c r="R27"/>
  <c r="AB27"/>
  <c r="E28"/>
  <c r="J28"/>
  <c r="O28"/>
  <c r="T28"/>
  <c r="AD28"/>
  <c r="C28"/>
  <c r="H28"/>
  <c r="M28"/>
  <c r="BA27"/>
  <c r="R28"/>
  <c r="AB28"/>
  <c r="AU27"/>
  <c r="C9"/>
  <c r="AX9"/>
  <c r="AZ10"/>
  <c r="E9"/>
  <c r="C10"/>
  <c r="BA9"/>
  <c r="E10"/>
  <c r="BC9"/>
  <c r="BD9"/>
  <c r="H12"/>
  <c r="J12"/>
  <c r="H13"/>
  <c r="J13"/>
  <c r="BC12"/>
  <c r="BD12"/>
  <c r="M15"/>
  <c r="AX15"/>
  <c r="O15"/>
  <c r="AZ15"/>
  <c r="M16"/>
  <c r="O16"/>
  <c r="C18"/>
  <c r="AX18"/>
  <c r="E18"/>
  <c r="R18"/>
  <c r="T18"/>
  <c r="AZ18"/>
  <c r="AZ19"/>
  <c r="C19"/>
  <c r="BA18"/>
  <c r="E19"/>
  <c r="BC18"/>
  <c r="BD18"/>
  <c r="R19"/>
  <c r="T19"/>
  <c r="W21"/>
  <c r="Y21"/>
  <c r="W22"/>
  <c r="Y22"/>
  <c r="AB24"/>
  <c r="AD24"/>
  <c r="AB25"/>
  <c r="AD25"/>
  <c r="AG26"/>
  <c r="AV27"/>
  <c r="AG27"/>
  <c r="AI27"/>
  <c r="AG28"/>
  <c r="AI28"/>
  <c r="AL29"/>
  <c r="AV30"/>
  <c r="C30"/>
  <c r="E30"/>
  <c r="AL30"/>
  <c r="AN30"/>
  <c r="H31"/>
  <c r="M31"/>
  <c r="R31"/>
  <c r="W31"/>
  <c r="AB31"/>
  <c r="AG31"/>
  <c r="C31"/>
  <c r="BA30"/>
  <c r="E31"/>
  <c r="AL31"/>
  <c r="AN31"/>
  <c r="BC30"/>
  <c r="BD30"/>
  <c r="AP6" i="5"/>
  <c r="AQ6"/>
  <c r="AR6"/>
  <c r="AS6"/>
  <c r="AU7"/>
  <c r="AU6"/>
  <c r="AV6"/>
  <c r="AX6"/>
  <c r="AY6"/>
  <c r="AQ9"/>
  <c r="AP9"/>
  <c r="AR9"/>
  <c r="E12"/>
  <c r="C12"/>
  <c r="E13"/>
  <c r="C13"/>
  <c r="AV12"/>
  <c r="AP12"/>
  <c r="AR12"/>
  <c r="AQ12"/>
  <c r="E15"/>
  <c r="J15"/>
  <c r="C15"/>
  <c r="AS15"/>
  <c r="H15"/>
  <c r="E16"/>
  <c r="J16"/>
  <c r="AX15"/>
  <c r="AY15"/>
  <c r="C16"/>
  <c r="H16"/>
  <c r="AV15"/>
  <c r="AQ15"/>
  <c r="AP15"/>
  <c r="AR15"/>
  <c r="E18"/>
  <c r="J18"/>
  <c r="AU18"/>
  <c r="O18"/>
  <c r="C18"/>
  <c r="H18"/>
  <c r="AS18"/>
  <c r="AU19"/>
  <c r="M18"/>
  <c r="E19"/>
  <c r="AX18"/>
  <c r="AY18"/>
  <c r="J19"/>
  <c r="O19"/>
  <c r="AP18"/>
  <c r="AR18"/>
  <c r="AQ18"/>
  <c r="AP21"/>
  <c r="AR21"/>
  <c r="AQ21"/>
  <c r="C21"/>
  <c r="H21"/>
  <c r="AS21"/>
  <c r="M21"/>
  <c r="R21"/>
  <c r="E21"/>
  <c r="J21"/>
  <c r="AU21"/>
  <c r="O21"/>
  <c r="T21"/>
  <c r="C22"/>
  <c r="H22"/>
  <c r="M22"/>
  <c r="R22"/>
  <c r="AV21"/>
  <c r="E22"/>
  <c r="J22"/>
  <c r="AX21"/>
  <c r="AY21"/>
  <c r="O22"/>
  <c r="T22"/>
  <c r="J27"/>
  <c r="O27"/>
  <c r="T27"/>
  <c r="Y27"/>
  <c r="AD27"/>
  <c r="H27"/>
  <c r="M27"/>
  <c r="R27"/>
  <c r="W27"/>
  <c r="AB27"/>
  <c r="J28"/>
  <c r="O28"/>
  <c r="T28"/>
  <c r="Y28"/>
  <c r="AD28"/>
  <c r="AP27"/>
  <c r="C24"/>
  <c r="H24"/>
  <c r="M24"/>
  <c r="R24"/>
  <c r="AS24"/>
  <c r="W24"/>
  <c r="E24"/>
  <c r="AU24"/>
  <c r="J24"/>
  <c r="O24"/>
  <c r="T24"/>
  <c r="Y24"/>
  <c r="C25"/>
  <c r="AV24"/>
  <c r="H25"/>
  <c r="M25"/>
  <c r="R25"/>
  <c r="W25"/>
  <c r="E25"/>
  <c r="AX24"/>
  <c r="AY24"/>
  <c r="J25"/>
  <c r="O25"/>
  <c r="T25"/>
  <c r="Y25"/>
  <c r="AP24"/>
  <c r="AR24"/>
  <c r="AQ24"/>
  <c r="C9"/>
  <c r="AS9"/>
  <c r="E9"/>
  <c r="AU9"/>
  <c r="C10"/>
  <c r="AV9"/>
  <c r="E10"/>
  <c r="AX9"/>
  <c r="AY9"/>
  <c r="H12"/>
  <c r="AS12"/>
  <c r="J12"/>
  <c r="AU12"/>
  <c r="H13"/>
  <c r="J13"/>
  <c r="AX12"/>
  <c r="AY12"/>
  <c r="M15"/>
  <c r="O15"/>
  <c r="AU15"/>
  <c r="M16"/>
  <c r="O16"/>
  <c r="R18"/>
  <c r="T18"/>
  <c r="C19"/>
  <c r="AV18"/>
  <c r="H19"/>
  <c r="M19"/>
  <c r="R19"/>
  <c r="T19"/>
  <c r="W21"/>
  <c r="Y21"/>
  <c r="W22"/>
  <c r="Y22"/>
  <c r="AB24"/>
  <c r="AD24"/>
  <c r="AB25"/>
  <c r="AD25"/>
  <c r="AG26"/>
  <c r="AQ27"/>
  <c r="AR27"/>
  <c r="C27"/>
  <c r="AS27"/>
  <c r="E27"/>
  <c r="AG27"/>
  <c r="AI27"/>
  <c r="AU27"/>
  <c r="H28"/>
  <c r="M28"/>
  <c r="R28"/>
  <c r="W28"/>
  <c r="AB28"/>
  <c r="C28"/>
  <c r="AV27"/>
  <c r="E28"/>
  <c r="AX27"/>
  <c r="AY27"/>
  <c r="AG28"/>
  <c r="AI28"/>
  <c r="AZ16" i="6"/>
  <c r="AW27"/>
  <c r="AW30"/>
  <c r="BA18" i="5"/>
  <c r="AU28"/>
  <c r="BA27"/>
  <c r="AZ27"/>
  <c r="AU13"/>
  <c r="AU10"/>
  <c r="BA9"/>
  <c r="AU25"/>
  <c r="BA24"/>
  <c r="AU22"/>
  <c r="BA21"/>
  <c r="AZ21"/>
  <c r="AU16"/>
  <c r="BA15"/>
  <c r="BA12"/>
  <c r="BA6"/>
  <c r="BF18" i="6"/>
  <c r="BF9"/>
  <c r="AZ30"/>
  <c r="AZ31"/>
  <c r="BF30"/>
  <c r="AX27"/>
  <c r="AZ24"/>
  <c r="BC21"/>
  <c r="BD21"/>
  <c r="AZ21"/>
  <c r="AW15"/>
  <c r="BC27"/>
  <c r="BD27"/>
  <c r="AZ27"/>
  <c r="AX24"/>
  <c r="AZ25"/>
  <c r="BF24"/>
  <c r="AZ22"/>
  <c r="BF21"/>
  <c r="BC15"/>
  <c r="BD15"/>
  <c r="AZ12"/>
  <c r="AZ13"/>
  <c r="BF12"/>
  <c r="AZ6" i="5"/>
  <c r="AZ15"/>
  <c r="AZ24"/>
  <c r="BF15" i="6"/>
  <c r="BE15"/>
  <c r="AZ28"/>
  <c r="BF27"/>
  <c r="BE27"/>
  <c r="BE18"/>
  <c r="AZ12" i="5"/>
  <c r="AZ9"/>
  <c r="BE6" i="6"/>
  <c r="AZ18" i="5"/>
  <c r="BE9" i="6"/>
  <c r="BE21"/>
  <c r="BE24"/>
  <c r="BE30"/>
  <c r="BE12"/>
  <c r="BE12" i="28" l="1"/>
  <c r="BE9" i="27"/>
  <c r="BE12"/>
  <c r="BE15"/>
  <c r="BE18"/>
  <c r="BE30"/>
  <c r="BE24"/>
  <c r="BE27"/>
  <c r="BE21"/>
  <c r="BJ18" i="26"/>
  <c r="BJ30"/>
  <c r="BJ6"/>
  <c r="BJ9"/>
  <c r="BJ24"/>
  <c r="BJ33"/>
  <c r="BJ27"/>
  <c r="BJ15"/>
  <c r="BJ12"/>
  <c r="BJ21"/>
  <c r="BE30" i="28"/>
  <c r="BE24"/>
  <c r="BE9"/>
  <c r="BE27"/>
  <c r="BE21"/>
  <c r="BE15"/>
  <c r="BE18"/>
  <c r="BE6"/>
</calcChain>
</file>

<file path=xl/sharedStrings.xml><?xml version="1.0" encoding="utf-8"?>
<sst xmlns="http://schemas.openxmlformats.org/spreadsheetml/2006/main" count="2324" uniqueCount="158">
  <si>
    <t>H</t>
    <phoneticPr fontId="2"/>
  </si>
  <si>
    <t>勝</t>
    <rPh sb="0" eb="1">
      <t>カチ</t>
    </rPh>
    <phoneticPr fontId="2"/>
  </si>
  <si>
    <t>敗</t>
    <rPh sb="0" eb="1">
      <t>ハイ</t>
    </rPh>
    <phoneticPr fontId="2"/>
  </si>
  <si>
    <t>得</t>
    <rPh sb="0" eb="1">
      <t>トク</t>
    </rPh>
    <phoneticPr fontId="2"/>
  </si>
  <si>
    <t>失</t>
    <rPh sb="0" eb="1">
      <t>シツ</t>
    </rPh>
    <phoneticPr fontId="2"/>
  </si>
  <si>
    <t>得   失</t>
    <rPh sb="0" eb="1">
      <t>トクシツ</t>
    </rPh>
    <rPh sb="4" eb="5">
      <t>シツ</t>
    </rPh>
    <phoneticPr fontId="2"/>
  </si>
  <si>
    <t>備  考</t>
    <rPh sb="0" eb="4">
      <t>ビコウ</t>
    </rPh>
    <phoneticPr fontId="2"/>
  </si>
  <si>
    <t>ｹﾞｰﾑ率</t>
    <rPh sb="4" eb="5">
      <t>リツ</t>
    </rPh>
    <phoneticPr fontId="2"/>
  </si>
  <si>
    <t>Ｇ</t>
    <phoneticPr fontId="2"/>
  </si>
  <si>
    <r>
      <t>参加点（</t>
    </r>
    <r>
      <rPr>
        <sz val="11"/>
        <rFont val="ＭＳ Ｐゴシック"/>
        <family val="3"/>
        <charset val="128"/>
      </rPr>
      <t>５人で参加…２　　４～３人で参加…１</t>
    </r>
    <r>
      <rPr>
        <sz val="11"/>
        <rFont val="ＭＳ 明朝"/>
        <family val="1"/>
        <charset val="128"/>
      </rPr>
      <t>）を入力する。</t>
    </r>
    <rPh sb="0" eb="2">
      <t>サンカ</t>
    </rPh>
    <rPh sb="2" eb="3">
      <t>テン</t>
    </rPh>
    <rPh sb="5" eb="6">
      <t>ニン</t>
    </rPh>
    <rPh sb="7" eb="9">
      <t>サンカ</t>
    </rPh>
    <rPh sb="16" eb="17">
      <t>ニン</t>
    </rPh>
    <rPh sb="18" eb="20">
      <t>サンカ</t>
    </rPh>
    <rPh sb="24" eb="26">
      <t>ニュウリョク</t>
    </rPh>
    <phoneticPr fontId="2"/>
  </si>
  <si>
    <r>
      <t>その試合に勝った場合、「</t>
    </r>
    <r>
      <rPr>
        <sz val="11"/>
        <rFont val="ＭＳ Ｐゴシック"/>
        <family val="3"/>
        <charset val="128"/>
      </rPr>
      <t>１</t>
    </r>
    <r>
      <rPr>
        <sz val="11"/>
        <rFont val="ＭＳ 明朝"/>
        <family val="1"/>
        <charset val="128"/>
      </rPr>
      <t>」を入力する。</t>
    </r>
    <rPh sb="2" eb="4">
      <t>シアイ</t>
    </rPh>
    <rPh sb="5" eb="6">
      <t>カ</t>
    </rPh>
    <rPh sb="8" eb="10">
      <t>バアイ</t>
    </rPh>
    <rPh sb="15" eb="17">
      <t>ニュウリョク</t>
    </rPh>
    <phoneticPr fontId="2"/>
  </si>
  <si>
    <t>その試合の内容を入力する。</t>
    <rPh sb="2" eb="4">
      <t>シアイ</t>
    </rPh>
    <rPh sb="5" eb="7">
      <t>ナイヨウ</t>
    </rPh>
    <rPh sb="8" eb="10">
      <t>ニュウリョク</t>
    </rPh>
    <phoneticPr fontId="2"/>
  </si>
  <si>
    <t>位</t>
    <rPh sb="0" eb="1">
      <t>イ</t>
    </rPh>
    <phoneticPr fontId="2"/>
  </si>
  <si>
    <t>順</t>
    <rPh sb="0" eb="1">
      <t>ジュンイ</t>
    </rPh>
    <phoneticPr fontId="2"/>
  </si>
  <si>
    <t>佐賀女子クラブ</t>
    <rPh sb="0" eb="2">
      <t>サガ</t>
    </rPh>
    <rPh sb="2" eb="4">
      <t>ジョシ</t>
    </rPh>
    <phoneticPr fontId="2"/>
  </si>
  <si>
    <t>参</t>
    <rPh sb="0" eb="1">
      <t>サン</t>
    </rPh>
    <phoneticPr fontId="2"/>
  </si>
  <si>
    <t>加</t>
    <rPh sb="0" eb="1">
      <t>カ</t>
    </rPh>
    <phoneticPr fontId="2"/>
  </si>
  <si>
    <t>数</t>
    <rPh sb="0" eb="1">
      <t>スウ</t>
    </rPh>
    <phoneticPr fontId="2"/>
  </si>
  <si>
    <t>計</t>
    <rPh sb="0" eb="1">
      <t>ケイ</t>
    </rPh>
    <phoneticPr fontId="2"/>
  </si>
  <si>
    <t>合</t>
    <rPh sb="0" eb="1">
      <t>ゴウ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</si>
  <si>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</si>
  <si>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</si>
  <si>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</si>
  <si>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</si>
  <si>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</si>
  <si>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</si>
  <si>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</si>
  <si>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</si>
  <si>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</si>
  <si>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 xml:space="preserve"> ポイント</t>
    <phoneticPr fontId="2"/>
  </si>
  <si>
    <t xml:space="preserve"> ゲーム</t>
    <phoneticPr fontId="2"/>
  </si>
  <si>
    <t>Ａ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</si>
  <si>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</si>
  <si>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</si>
  <si>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</si>
  <si>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</si>
  <si>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</si>
  <si>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</si>
  <si>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</si>
  <si>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</si>
  <si>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Ｄ</t>
    <phoneticPr fontId="2"/>
  </si>
  <si>
    <t>Ｆ</t>
    <phoneticPr fontId="2"/>
  </si>
  <si>
    <t>Ｅ</t>
    <phoneticPr fontId="2"/>
  </si>
  <si>
    <t>日新ジュニア</t>
    <rPh sb="0" eb="2">
      <t>ニッシン</t>
    </rPh>
    <phoneticPr fontId="2"/>
  </si>
  <si>
    <t>Ｈ</t>
    <phoneticPr fontId="2"/>
  </si>
  <si>
    <t>さくら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</si>
  <si>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</si>
  <si>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</si>
  <si>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</si>
  <si>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</si>
  <si>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Ｂ</t>
    <phoneticPr fontId="2"/>
  </si>
  <si>
    <t>佐賀市役所</t>
    <rPh sb="0" eb="3">
      <t>サガシ</t>
    </rPh>
    <rPh sb="3" eb="5">
      <t>ヤクショ</t>
    </rPh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</si>
  <si>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</si>
  <si>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</si>
  <si>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</si>
  <si>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</si>
  <si>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Ｃ</t>
    <phoneticPr fontId="2"/>
  </si>
  <si>
    <t>日新たのしかクラブ</t>
    <rPh sb="0" eb="2">
      <t>ニッシン</t>
    </rPh>
    <phoneticPr fontId="2"/>
  </si>
  <si>
    <t>Ｄ</t>
    <phoneticPr fontId="2"/>
  </si>
  <si>
    <t>久保田クラブ</t>
    <rPh sb="0" eb="3">
      <t>クボタ</t>
    </rPh>
    <phoneticPr fontId="2"/>
  </si>
  <si>
    <t>鏡倶楽部</t>
    <rPh sb="0" eb="1">
      <t>カガミ</t>
    </rPh>
    <rPh sb="1" eb="4">
      <t>クラブ</t>
    </rPh>
    <phoneticPr fontId="2"/>
  </si>
  <si>
    <t>羽人娘</t>
    <rPh sb="0" eb="1">
      <t>ハネ</t>
    </rPh>
    <rPh sb="1" eb="2">
      <t>ニン</t>
    </rPh>
    <rPh sb="2" eb="3">
      <t>ムスメ</t>
    </rPh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</si>
  <si>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</si>
  <si>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</si>
  <si>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</si>
  <si>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</si>
  <si>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Ｇ</t>
    <phoneticPr fontId="2"/>
  </si>
  <si>
    <t>山内ジュニア</t>
    <rPh sb="0" eb="2">
      <t>ヤマウチ</t>
    </rPh>
    <phoneticPr fontId="2"/>
  </si>
  <si>
    <t>バドミントンクラブ</t>
    <phoneticPr fontId="2"/>
  </si>
  <si>
    <t>つきちくみ</t>
    <phoneticPr fontId="2"/>
  </si>
  <si>
    <t>Ｃ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</si>
  <si>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</si>
  <si>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</si>
  <si>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</si>
  <si>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</si>
  <si>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Ｅ</t>
    <phoneticPr fontId="2"/>
  </si>
  <si>
    <t>Ｇ</t>
    <phoneticPr fontId="2"/>
  </si>
  <si>
    <t>Ｈ</t>
    <phoneticPr fontId="2"/>
  </si>
  <si>
    <t>Ｉ</t>
    <phoneticPr fontId="2"/>
  </si>
  <si>
    <t>すみれ</t>
    <phoneticPr fontId="2"/>
  </si>
  <si>
    <t>　バドミントンクラブ</t>
    <phoneticPr fontId="2"/>
  </si>
  <si>
    <t>多久クラブ　Ａ</t>
    <rPh sb="0" eb="2">
      <t>タク</t>
    </rPh>
    <phoneticPr fontId="2"/>
  </si>
  <si>
    <t>鳥栖ガーリー</t>
    <rPh sb="0" eb="2">
      <t>トス</t>
    </rPh>
    <phoneticPr fontId="2"/>
  </si>
  <si>
    <t>水鳥会</t>
    <rPh sb="0" eb="2">
      <t>ミズトリ</t>
    </rPh>
    <rPh sb="2" eb="3">
      <t>カイ</t>
    </rPh>
    <phoneticPr fontId="2"/>
  </si>
  <si>
    <t>嘉瀬クラブ</t>
    <rPh sb="0" eb="2">
      <t>カセ</t>
    </rPh>
    <phoneticPr fontId="2"/>
  </si>
  <si>
    <t>塩田クラブ</t>
    <rPh sb="0" eb="2">
      <t>シオタ</t>
    </rPh>
    <phoneticPr fontId="2"/>
  </si>
  <si>
    <t>佐賀大学</t>
    <rPh sb="0" eb="2">
      <t>サガ</t>
    </rPh>
    <rPh sb="2" eb="4">
      <t>ダイガク</t>
    </rPh>
    <phoneticPr fontId="2"/>
  </si>
  <si>
    <t>佐賀東高校</t>
    <rPh sb="0" eb="2">
      <t>サガ</t>
    </rPh>
    <rPh sb="2" eb="3">
      <t>ヒガシ</t>
    </rPh>
    <rPh sb="3" eb="5">
      <t>コウコウ</t>
    </rPh>
    <phoneticPr fontId="2"/>
  </si>
  <si>
    <t>Ｃｉｅａｒ　Ａ</t>
    <phoneticPr fontId="2"/>
  </si>
  <si>
    <r>
      <t>城西</t>
    </r>
    <r>
      <rPr>
        <sz val="9"/>
        <rFont val="ＭＳ Ｐゴシック"/>
        <family val="3"/>
        <charset val="128"/>
      </rPr>
      <t>ウエンズデイズ</t>
    </r>
    <rPh sb="0" eb="2">
      <t>ジョウサイ</t>
    </rPh>
    <phoneticPr fontId="2"/>
  </si>
  <si>
    <t>山内Jrバドクラブ</t>
    <rPh sb="0" eb="2">
      <t>ヤマウチ</t>
    </rPh>
    <phoneticPr fontId="2"/>
  </si>
  <si>
    <t>平成28年度(第30回)佐賀県バドミントンリーグ  女子１部成績表</t>
    <rPh sb="12" eb="14">
      <t>サガ</t>
    </rPh>
    <rPh sb="14" eb="15">
      <t>ケン</t>
    </rPh>
    <rPh sb="26" eb="27">
      <t>オンナ</t>
    </rPh>
    <rPh sb="27" eb="28">
      <t>ダンシ</t>
    </rPh>
    <rPh sb="29" eb="30">
      <t>ブ</t>
    </rPh>
    <rPh sb="30" eb="33">
      <t>セイセキヒョウ</t>
    </rPh>
    <phoneticPr fontId="2"/>
  </si>
  <si>
    <t>平成28年度(第30回)佐賀県バドミントンリーグ  女子４部成績表</t>
    <rPh sb="12" eb="14">
      <t>サガ</t>
    </rPh>
    <rPh sb="14" eb="15">
      <t>ケン</t>
    </rPh>
    <rPh sb="26" eb="27">
      <t>オンナ</t>
    </rPh>
    <rPh sb="27" eb="28">
      <t>ダンシ</t>
    </rPh>
    <rPh sb="29" eb="30">
      <t>ブ</t>
    </rPh>
    <rPh sb="30" eb="33">
      <t>セイセキヒョウ</t>
    </rPh>
    <phoneticPr fontId="2"/>
  </si>
  <si>
    <t xml:space="preserve"> </t>
    <phoneticPr fontId="2"/>
  </si>
  <si>
    <t>鏡倶楽部Ａ</t>
    <rPh sb="0" eb="1">
      <t>カガミ</t>
    </rPh>
    <rPh sb="1" eb="4">
      <t>クラブ</t>
    </rPh>
    <phoneticPr fontId="2"/>
  </si>
  <si>
    <t>J</t>
    <phoneticPr fontId="2"/>
  </si>
  <si>
    <t>佐賀大学Ａ</t>
    <rPh sb="0" eb="2">
      <t>サガ</t>
    </rPh>
    <rPh sb="2" eb="4">
      <t>ダイガク</t>
    </rPh>
    <phoneticPr fontId="2"/>
  </si>
  <si>
    <t>I</t>
    <phoneticPr fontId="2"/>
  </si>
  <si>
    <t>　</t>
    <phoneticPr fontId="2"/>
  </si>
  <si>
    <t>目達原クラブＡ</t>
    <rPh sb="0" eb="3">
      <t>メタバル</t>
    </rPh>
    <phoneticPr fontId="2"/>
  </si>
  <si>
    <t>Ｈ</t>
    <phoneticPr fontId="2"/>
  </si>
  <si>
    <t>)</t>
    <phoneticPr fontId="2"/>
  </si>
  <si>
    <t>-</t>
    <phoneticPr fontId="2"/>
  </si>
  <si>
    <t>(</t>
    <phoneticPr fontId="2"/>
  </si>
  <si>
    <t>－</t>
    <phoneticPr fontId="2"/>
  </si>
  <si>
    <t>Ｇ</t>
    <phoneticPr fontId="2"/>
  </si>
  <si>
    <t>Ｃｌｅａｒ唐津</t>
    <rPh sb="5" eb="7">
      <t>カラツ</t>
    </rPh>
    <phoneticPr fontId="2"/>
  </si>
  <si>
    <t>Ｆ</t>
    <phoneticPr fontId="2"/>
  </si>
  <si>
    <t>　バドミントンクラブ</t>
    <phoneticPr fontId="2"/>
  </si>
  <si>
    <t>千代田</t>
    <rPh sb="0" eb="3">
      <t>チヨダ</t>
    </rPh>
    <phoneticPr fontId="2"/>
  </si>
  <si>
    <t>Ｅ</t>
    <phoneticPr fontId="2"/>
  </si>
  <si>
    <t>佐大医学部Ａ</t>
    <rPh sb="0" eb="1">
      <t>サ</t>
    </rPh>
    <rPh sb="1" eb="2">
      <t>ダイ</t>
    </rPh>
    <rPh sb="2" eb="4">
      <t>イガク</t>
    </rPh>
    <rPh sb="4" eb="5">
      <t>ブ</t>
    </rPh>
    <phoneticPr fontId="2"/>
  </si>
  <si>
    <t>Ｄ</t>
    <phoneticPr fontId="2"/>
  </si>
  <si>
    <t>朝日クラブＡ</t>
    <rPh sb="0" eb="2">
      <t>アサヒ</t>
    </rPh>
    <phoneticPr fontId="2"/>
  </si>
  <si>
    <t>Ｃ</t>
    <phoneticPr fontId="2"/>
  </si>
  <si>
    <t>我流羽根球団Ａ</t>
    <rPh sb="0" eb="2">
      <t>ガリュウ</t>
    </rPh>
    <rPh sb="2" eb="4">
      <t>ハネ</t>
    </rPh>
    <rPh sb="4" eb="6">
      <t>キュウダン</t>
    </rPh>
    <phoneticPr fontId="2"/>
  </si>
  <si>
    <t>Ｂ</t>
    <phoneticPr fontId="2"/>
  </si>
  <si>
    <t>Ａ</t>
    <phoneticPr fontId="2"/>
  </si>
  <si>
    <t xml:space="preserve"> ゲーム</t>
    <phoneticPr fontId="2"/>
  </si>
  <si>
    <t xml:space="preserve"> ポイント</t>
    <phoneticPr fontId="2"/>
  </si>
  <si>
    <t>J</t>
    <phoneticPr fontId="2"/>
  </si>
  <si>
    <t>I</t>
    <phoneticPr fontId="2"/>
  </si>
  <si>
    <t>H</t>
    <phoneticPr fontId="2"/>
  </si>
  <si>
    <t>G</t>
    <phoneticPr fontId="2"/>
  </si>
  <si>
    <t>F</t>
    <phoneticPr fontId="2"/>
  </si>
  <si>
    <t>E</t>
    <phoneticPr fontId="2"/>
  </si>
  <si>
    <t>D</t>
    <phoneticPr fontId="2"/>
  </si>
  <si>
    <t>C</t>
    <phoneticPr fontId="2"/>
  </si>
  <si>
    <t>B</t>
    <phoneticPr fontId="2"/>
  </si>
  <si>
    <t>A</t>
    <phoneticPr fontId="2"/>
  </si>
  <si>
    <t>平成29年度(第31回)佐賀県バドミントンリーグ  男子１部成績表</t>
    <rPh sb="10" eb="11">
      <t>カイ</t>
    </rPh>
    <rPh sb="12" eb="14">
      <t>サガ</t>
    </rPh>
    <rPh sb="14" eb="15">
      <t>ケン</t>
    </rPh>
    <rPh sb="26" eb="28">
      <t>ダンシ</t>
    </rPh>
    <rPh sb="29" eb="30">
      <t>ブ</t>
    </rPh>
    <rPh sb="30" eb="33">
      <t>セイセキヒョウ</t>
    </rPh>
    <phoneticPr fontId="2"/>
  </si>
  <si>
    <t>ダイナマイト</t>
    <phoneticPr fontId="2"/>
  </si>
  <si>
    <t>TEAM  PLUS</t>
    <phoneticPr fontId="2"/>
  </si>
  <si>
    <t>佐賀大学医学部</t>
    <rPh sb="0" eb="2">
      <t>サガ</t>
    </rPh>
    <rPh sb="2" eb="4">
      <t>ダイガク</t>
    </rPh>
    <rPh sb="4" eb="6">
      <t>イガク</t>
    </rPh>
    <rPh sb="6" eb="7">
      <t>ブ</t>
    </rPh>
    <phoneticPr fontId="2"/>
  </si>
  <si>
    <t>藤クラブＡ</t>
    <rPh sb="0" eb="1">
      <t>フジ</t>
    </rPh>
    <phoneticPr fontId="2"/>
  </si>
  <si>
    <t>令和元年度(第33回)佐賀県バドミントンリーグ  女子１部成績表</t>
    <rPh sb="0" eb="2">
      <t>レイワ</t>
    </rPh>
    <rPh sb="2" eb="3">
      <t>ガン</t>
    </rPh>
    <rPh sb="9" eb="10">
      <t>カイ</t>
    </rPh>
    <rPh sb="11" eb="13">
      <t>サガ</t>
    </rPh>
    <rPh sb="13" eb="14">
      <t>ケン</t>
    </rPh>
    <rPh sb="25" eb="27">
      <t>ジョシ</t>
    </rPh>
    <rPh sb="28" eb="29">
      <t>ブ</t>
    </rPh>
    <rPh sb="29" eb="32">
      <t>セイセキヒョウ</t>
    </rPh>
    <phoneticPr fontId="2"/>
  </si>
  <si>
    <t>令和元年度(第33回)佐賀県バドミントンリーグ  女子２部成績表</t>
    <rPh sb="0" eb="2">
      <t>レイワ</t>
    </rPh>
    <rPh sb="2" eb="3">
      <t>ガン</t>
    </rPh>
    <rPh sb="11" eb="13">
      <t>サガ</t>
    </rPh>
    <rPh sb="13" eb="14">
      <t>ケン</t>
    </rPh>
    <rPh sb="25" eb="26">
      <t>オンナ</t>
    </rPh>
    <rPh sb="26" eb="27">
      <t>ダンシ</t>
    </rPh>
    <rPh sb="28" eb="29">
      <t>ブ</t>
    </rPh>
    <rPh sb="29" eb="32">
      <t>セイセキヒョウ</t>
    </rPh>
    <phoneticPr fontId="2"/>
  </si>
  <si>
    <t>令和元年度(第33回)佐賀県バドミントンリーグ  女子３部成績表</t>
    <rPh sb="0" eb="2">
      <t>レイワ</t>
    </rPh>
    <rPh sb="2" eb="3">
      <t>ガン</t>
    </rPh>
    <rPh sb="11" eb="13">
      <t>サガ</t>
    </rPh>
    <rPh sb="13" eb="14">
      <t>ケン</t>
    </rPh>
    <rPh sb="25" eb="26">
      <t>オンナ</t>
    </rPh>
    <rPh sb="26" eb="27">
      <t>ダンシ</t>
    </rPh>
    <rPh sb="28" eb="29">
      <t>ブ</t>
    </rPh>
    <rPh sb="29" eb="32">
      <t>セイセキヒョウ</t>
    </rPh>
    <phoneticPr fontId="2"/>
  </si>
  <si>
    <t>肥前クラブ　Ａ</t>
    <rPh sb="0" eb="2">
      <t>ヒゼン</t>
    </rPh>
    <phoneticPr fontId="2"/>
  </si>
  <si>
    <t>すみれバドクラブ</t>
    <phoneticPr fontId="2"/>
  </si>
  <si>
    <t>循誘クラブ</t>
    <rPh sb="0" eb="2">
      <t>ジュンユウ</t>
    </rPh>
    <phoneticPr fontId="2"/>
  </si>
  <si>
    <t>佐賀市役所</t>
    <rPh sb="0" eb="5">
      <t>サガシヤクショ</t>
    </rPh>
    <phoneticPr fontId="2"/>
  </si>
  <si>
    <t>城西オールデイズ</t>
    <rPh sb="0" eb="2">
      <t>ジョウサイ</t>
    </rPh>
    <phoneticPr fontId="2"/>
  </si>
  <si>
    <t>肥前クラブ　Ｂ</t>
    <rPh sb="0" eb="2">
      <t>ヒゼン</t>
    </rPh>
    <phoneticPr fontId="2"/>
  </si>
  <si>
    <t>藤クラブ　Ｃ</t>
    <rPh sb="0" eb="1">
      <t>フジ</t>
    </rPh>
    <phoneticPr fontId="2"/>
  </si>
  <si>
    <t>多久クラブ　Ｂ</t>
    <rPh sb="0" eb="2">
      <t>タク</t>
    </rPh>
    <phoneticPr fontId="2"/>
  </si>
  <si>
    <t>太良バドクラブ</t>
    <rPh sb="0" eb="2">
      <t>タラ</t>
    </rPh>
    <phoneticPr fontId="2"/>
  </si>
  <si>
    <t>藤クラブ　Ｂ</t>
    <rPh sb="0" eb="1">
      <t>フジ</t>
    </rPh>
    <phoneticPr fontId="2"/>
  </si>
  <si>
    <t>コジゴジ</t>
    <phoneticPr fontId="2"/>
  </si>
  <si>
    <t>シャトルコックス</t>
    <phoneticPr fontId="2"/>
  </si>
  <si>
    <t>-</t>
    <phoneticPr fontId="2"/>
  </si>
  <si>
    <t>Ｃ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</si>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</sst>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>
  <numFmts count="6">
    <numFmt numFmtId="176" formatCode="0.0000_ "/>
    <numFmt numFmtId="177" formatCode="0;0;"/>
    <numFmt numFmtId="178" formatCode=";;;"/>
    <numFmt numFmtId="179" formatCode="#,##0.000_ "/>
    <numFmt numFmtId="180" formatCode="0_ ;[Red]\-0\ "/>
    <numFmt numFmtId="181" formatCode="_ * #,##0.000_ ;_ * \-#,##0.000_ ;_ * &quot;-&quot;???_ ;_ @_ 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HG創英角ｺﾞｼｯｸUB"/>
      <family val="3"/>
      <charset val="128"/>
    </font>
    <font>
      <sz val="10"/>
      <name val="HG創英角ｺﾞｼｯｸUB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4"/>
      <name val="HG創英角ｺﾞｼｯｸUB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 diagonalDown="1">
      <left/>
      <right/>
      <top/>
      <bottom/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9">
    <xf numFmtId="0" fontId="0" fillId="0" borderId="0" xfId="0"/>
    <xf numFmtId="0" fontId="0" fillId="0" borderId="0" xfId="0" applyBorder="1"/>
    <xf numFmtId="0" fontId="0" fillId="0" borderId="1" xfId="0" applyBorder="1"/>
    <xf numFmtId="176" fontId="0" fillId="0" borderId="0" xfId="0" applyNumberFormat="1"/>
    <xf numFmtId="0" fontId="0" fillId="0" borderId="0" xfId="0" applyNumberFormat="1"/>
    <xf numFmtId="49" fontId="0" fillId="0" borderId="0" xfId="0" applyNumberFormat="1"/>
    <xf numFmtId="49" fontId="0" fillId="0" borderId="0" xfId="0" quotePrefix="1" applyNumberFormat="1"/>
    <xf numFmtId="0" fontId="3" fillId="0" borderId="2" xfId="0" applyFont="1" applyBorder="1"/>
    <xf numFmtId="0" fontId="3" fillId="0" borderId="3" xfId="0" quotePrefix="1" applyFont="1" applyBorder="1"/>
    <xf numFmtId="0" fontId="3" fillId="0" borderId="4" xfId="0" quotePrefix="1" applyFont="1" applyBorder="1"/>
    <xf numFmtId="0" fontId="3" fillId="0" borderId="5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4" xfId="0" applyNumberFormat="1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quotePrefix="1" applyFont="1" applyBorder="1"/>
    <xf numFmtId="0" fontId="3" fillId="0" borderId="1" xfId="0" applyFont="1" applyBorder="1"/>
    <xf numFmtId="0" fontId="3" fillId="0" borderId="1" xfId="0" quotePrefix="1" applyFont="1" applyBorder="1"/>
    <xf numFmtId="0" fontId="3" fillId="0" borderId="11" xfId="0" applyFont="1" applyBorder="1"/>
    <xf numFmtId="0" fontId="3" fillId="0" borderId="10" xfId="0" quotePrefix="1" applyNumberFormat="1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15" xfId="0" applyFont="1" applyBorder="1"/>
    <xf numFmtId="0" fontId="4" fillId="0" borderId="0" xfId="0" applyFont="1" applyBorder="1"/>
    <xf numFmtId="0" fontId="4" fillId="0" borderId="16" xfId="0" applyFont="1" applyBorder="1"/>
    <xf numFmtId="0" fontId="5" fillId="0" borderId="5" xfId="0" applyFont="1" applyBorder="1"/>
    <xf numFmtId="0" fontId="5" fillId="0" borderId="4" xfId="0" applyFont="1" applyBorder="1"/>
    <xf numFmtId="0" fontId="5" fillId="0" borderId="4" xfId="0" applyNumberFormat="1" applyFont="1" applyBorder="1"/>
    <xf numFmtId="0" fontId="5" fillId="0" borderId="6" xfId="0" applyFont="1" applyBorder="1"/>
    <xf numFmtId="0" fontId="5" fillId="0" borderId="2" xfId="0" applyFont="1" applyBorder="1"/>
    <xf numFmtId="0" fontId="5" fillId="0" borderId="0" xfId="0" applyFont="1" applyBorder="1"/>
    <xf numFmtId="0" fontId="5" fillId="0" borderId="16" xfId="0" applyFont="1" applyBorder="1"/>
    <xf numFmtId="0" fontId="5" fillId="0" borderId="15" xfId="0" applyNumberFormat="1" applyFont="1" applyBorder="1"/>
    <xf numFmtId="179" fontId="3" fillId="0" borderId="17" xfId="0" applyNumberFormat="1" applyFont="1" applyBorder="1"/>
    <xf numFmtId="178" fontId="3" fillId="0" borderId="18" xfId="0" applyNumberFormat="1" applyFont="1" applyBorder="1"/>
    <xf numFmtId="0" fontId="3" fillId="0" borderId="19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5" fillId="0" borderId="19" xfId="0" applyFont="1" applyBorder="1"/>
    <xf numFmtId="0" fontId="5" fillId="0" borderId="21" xfId="0" applyFont="1" applyBorder="1"/>
    <xf numFmtId="0" fontId="5" fillId="0" borderId="22" xfId="0" applyFont="1" applyBorder="1"/>
    <xf numFmtId="180" fontId="5" fillId="0" borderId="21" xfId="0" applyNumberFormat="1" applyFont="1" applyBorder="1"/>
    <xf numFmtId="0" fontId="5" fillId="0" borderId="20" xfId="0" applyNumberFormat="1" applyFont="1" applyBorder="1"/>
    <xf numFmtId="179" fontId="3" fillId="0" borderId="23" xfId="0" applyNumberFormat="1" applyFont="1" applyBorder="1"/>
    <xf numFmtId="178" fontId="3" fillId="0" borderId="24" xfId="0" applyNumberFormat="1" applyFont="1" applyBorder="1"/>
    <xf numFmtId="177" fontId="4" fillId="0" borderId="0" xfId="1" applyNumberFormat="1" applyFont="1" applyBorder="1"/>
    <xf numFmtId="177" fontId="4" fillId="0" borderId="0" xfId="0" applyNumberFormat="1" applyFont="1" applyBorder="1"/>
    <xf numFmtId="0" fontId="4" fillId="0" borderId="0" xfId="0" applyFont="1" applyFill="1" applyBorder="1"/>
    <xf numFmtId="38" fontId="4" fillId="0" borderId="0" xfId="1" applyFont="1" applyBorder="1"/>
    <xf numFmtId="0" fontId="3" fillId="0" borderId="25" xfId="0" applyFont="1" applyBorder="1"/>
    <xf numFmtId="0" fontId="4" fillId="0" borderId="26" xfId="0" applyFont="1" applyBorder="1"/>
    <xf numFmtId="177" fontId="4" fillId="0" borderId="27" xfId="1" applyNumberFormat="1" applyFont="1" applyBorder="1"/>
    <xf numFmtId="0" fontId="4" fillId="0" borderId="27" xfId="0" applyFont="1" applyBorder="1"/>
    <xf numFmtId="0" fontId="5" fillId="0" borderId="27" xfId="0" applyFont="1" applyBorder="1"/>
    <xf numFmtId="0" fontId="5" fillId="0" borderId="28" xfId="0" applyFont="1" applyBorder="1"/>
    <xf numFmtId="180" fontId="5" fillId="0" borderId="27" xfId="0" applyNumberFormat="1" applyFont="1" applyBorder="1"/>
    <xf numFmtId="0" fontId="5" fillId="0" borderId="26" xfId="0" applyNumberFormat="1" applyFont="1" applyBorder="1"/>
    <xf numFmtId="179" fontId="3" fillId="0" borderId="29" xfId="0" applyNumberFormat="1" applyFont="1" applyBorder="1"/>
    <xf numFmtId="178" fontId="3" fillId="0" borderId="30" xfId="0" applyNumberFormat="1" applyFont="1" applyBorder="1"/>
    <xf numFmtId="180" fontId="5" fillId="0" borderId="0" xfId="0" applyNumberFormat="1" applyFont="1" applyBorder="1"/>
    <xf numFmtId="38" fontId="4" fillId="0" borderId="21" xfId="1" applyFont="1" applyBorder="1"/>
    <xf numFmtId="0" fontId="4" fillId="0" borderId="28" xfId="0" applyFont="1" applyBorder="1"/>
    <xf numFmtId="38" fontId="4" fillId="0" borderId="15" xfId="1" applyFont="1" applyBorder="1"/>
    <xf numFmtId="38" fontId="4" fillId="0" borderId="20" xfId="1" applyFont="1" applyBorder="1"/>
    <xf numFmtId="179" fontId="3" fillId="0" borderId="21" xfId="0" applyNumberFormat="1" applyFont="1" applyBorder="1"/>
    <xf numFmtId="179" fontId="3" fillId="0" borderId="0" xfId="0" applyNumberFormat="1" applyFont="1" applyBorder="1"/>
    <xf numFmtId="179" fontId="3" fillId="0" borderId="27" xfId="0" applyNumberFormat="1" applyFont="1" applyBorder="1"/>
    <xf numFmtId="0" fontId="4" fillId="0" borderId="10" xfId="0" applyFont="1" applyBorder="1"/>
    <xf numFmtId="38" fontId="4" fillId="0" borderId="1" xfId="1" applyFont="1" applyBorder="1"/>
    <xf numFmtId="38" fontId="4" fillId="0" borderId="10" xfId="1" applyFont="1" applyBorder="1"/>
    <xf numFmtId="0" fontId="4" fillId="0" borderId="1" xfId="0" applyFont="1" applyBorder="1"/>
    <xf numFmtId="0" fontId="5" fillId="0" borderId="9" xfId="0" applyFont="1" applyBorder="1"/>
    <xf numFmtId="0" fontId="5" fillId="0" borderId="1" xfId="0" applyFont="1" applyBorder="1"/>
    <xf numFmtId="0" fontId="5" fillId="0" borderId="10" xfId="0" applyFont="1" applyBorder="1"/>
    <xf numFmtId="180" fontId="5" fillId="0" borderId="1" xfId="0" applyNumberFormat="1" applyFont="1" applyBorder="1"/>
    <xf numFmtId="0" fontId="5" fillId="0" borderId="10" xfId="0" applyNumberFormat="1" applyFont="1" applyBorder="1"/>
    <xf numFmtId="0" fontId="5" fillId="0" borderId="12" xfId="0" applyFont="1" applyBorder="1"/>
    <xf numFmtId="0" fontId="4" fillId="2" borderId="15" xfId="0" applyFont="1" applyFill="1" applyBorder="1"/>
    <xf numFmtId="0" fontId="4" fillId="2" borderId="26" xfId="0" applyFont="1" applyFill="1" applyBorder="1"/>
    <xf numFmtId="177" fontId="4" fillId="2" borderId="15" xfId="1" applyNumberFormat="1" applyFont="1" applyFill="1" applyBorder="1"/>
    <xf numFmtId="0" fontId="0" fillId="2" borderId="31" xfId="0" applyFill="1" applyBorder="1"/>
    <xf numFmtId="0" fontId="4" fillId="3" borderId="0" xfId="0" applyFont="1" applyFill="1" applyBorder="1"/>
    <xf numFmtId="0" fontId="4" fillId="3" borderId="27" xfId="0" applyFont="1" applyFill="1" applyBorder="1"/>
    <xf numFmtId="0" fontId="4" fillId="0" borderId="15" xfId="0" applyFont="1" applyFill="1" applyBorder="1"/>
    <xf numFmtId="0" fontId="0" fillId="3" borderId="31" xfId="0" applyFill="1" applyBorder="1"/>
    <xf numFmtId="0" fontId="4" fillId="4" borderId="0" xfId="0" applyFont="1" applyFill="1" applyBorder="1"/>
    <xf numFmtId="0" fontId="4" fillId="4" borderId="21" xfId="0" applyFont="1" applyFill="1" applyBorder="1"/>
    <xf numFmtId="0" fontId="0" fillId="4" borderId="31" xfId="0" applyFill="1" applyBorder="1"/>
    <xf numFmtId="0" fontId="6" fillId="0" borderId="0" xfId="0" quotePrefix="1" applyFont="1"/>
    <xf numFmtId="0" fontId="5" fillId="0" borderId="3" xfId="0" applyFont="1" applyBorder="1"/>
    <xf numFmtId="0" fontId="4" fillId="0" borderId="27" xfId="0" applyFont="1" applyFill="1" applyBorder="1"/>
    <xf numFmtId="177" fontId="4" fillId="3" borderId="0" xfId="1" applyNumberFormat="1" applyFont="1" applyFill="1" applyBorder="1"/>
    <xf numFmtId="0" fontId="4" fillId="0" borderId="3" xfId="0" applyFont="1" applyBorder="1"/>
    <xf numFmtId="0" fontId="3" fillId="0" borderId="2" xfId="0" applyFont="1" applyFill="1" applyBorder="1"/>
    <xf numFmtId="0" fontId="4" fillId="2" borderId="4" xfId="0" applyFont="1" applyFill="1" applyBorder="1"/>
    <xf numFmtId="0" fontId="4" fillId="3" borderId="5" xfId="0" applyFont="1" applyFill="1" applyBorder="1"/>
    <xf numFmtId="0" fontId="4" fillId="0" borderId="5" xfId="0" applyFont="1" applyFill="1" applyBorder="1"/>
    <xf numFmtId="0" fontId="4" fillId="0" borderId="6" xfId="0" applyFont="1" applyBorder="1"/>
    <xf numFmtId="0" fontId="4" fillId="0" borderId="32" xfId="0" applyFont="1" applyBorder="1"/>
    <xf numFmtId="0" fontId="0" fillId="0" borderId="2" xfId="0" applyBorder="1"/>
    <xf numFmtId="0" fontId="4" fillId="0" borderId="33" xfId="0" applyFont="1" applyBorder="1"/>
    <xf numFmtId="0" fontId="4" fillId="0" borderId="34" xfId="0" applyFont="1" applyBorder="1"/>
    <xf numFmtId="0" fontId="4" fillId="0" borderId="35" xfId="0" applyFont="1" applyBorder="1"/>
    <xf numFmtId="0" fontId="4" fillId="0" borderId="11" xfId="0" applyFont="1" applyBorder="1"/>
    <xf numFmtId="0" fontId="9" fillId="0" borderId="9" xfId="0" applyFont="1" applyBorder="1"/>
    <xf numFmtId="49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8" fillId="5" borderId="22" xfId="0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/>
    </xf>
    <xf numFmtId="0" fontId="7" fillId="5" borderId="22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7" fillId="5" borderId="15" xfId="0" applyFont="1" applyFill="1" applyBorder="1" applyAlignment="1">
      <alignment horizontal="center"/>
    </xf>
    <xf numFmtId="0" fontId="7" fillId="5" borderId="17" xfId="0" applyFont="1" applyFill="1" applyBorder="1" applyAlignment="1">
      <alignment horizontal="center"/>
    </xf>
    <xf numFmtId="0" fontId="7" fillId="5" borderId="29" xfId="0" applyFont="1" applyFill="1" applyBorder="1" applyAlignment="1">
      <alignment horizontal="center"/>
    </xf>
    <xf numFmtId="0" fontId="7" fillId="5" borderId="23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Border="1"/>
    <xf numFmtId="0" fontId="3" fillId="5" borderId="5" xfId="0" applyFont="1" applyFill="1" applyBorder="1"/>
    <xf numFmtId="0" fontId="3" fillId="5" borderId="12" xfId="0" applyFont="1" applyFill="1" applyBorder="1"/>
    <xf numFmtId="0" fontId="7" fillId="5" borderId="0" xfId="0" applyFont="1" applyFill="1" applyBorder="1"/>
    <xf numFmtId="0" fontId="7" fillId="5" borderId="22" xfId="0" applyFont="1" applyFill="1" applyBorder="1"/>
    <xf numFmtId="0" fontId="7" fillId="5" borderId="20" xfId="0" applyFont="1" applyFill="1" applyBorder="1"/>
    <xf numFmtId="0" fontId="7" fillId="5" borderId="15" xfId="0" applyFont="1" applyFill="1" applyBorder="1"/>
    <xf numFmtId="0" fontId="7" fillId="5" borderId="17" xfId="0" applyFont="1" applyFill="1" applyBorder="1"/>
    <xf numFmtId="0" fontId="7" fillId="5" borderId="29" xfId="0" applyFont="1" applyFill="1" applyBorder="1"/>
    <xf numFmtId="0" fontId="7" fillId="5" borderId="23" xfId="0" applyFont="1" applyFill="1" applyBorder="1"/>
    <xf numFmtId="179" fontId="3" fillId="0" borderId="13" xfId="0" applyNumberFormat="1" applyFont="1" applyBorder="1"/>
    <xf numFmtId="0" fontId="3" fillId="5" borderId="13" xfId="0" applyFont="1" applyFill="1" applyBorder="1"/>
    <xf numFmtId="178" fontId="3" fillId="0" borderId="14" xfId="0" applyNumberFormat="1" applyFont="1" applyBorder="1"/>
    <xf numFmtId="0" fontId="9" fillId="0" borderId="2" xfId="0" applyFont="1" applyBorder="1"/>
    <xf numFmtId="0" fontId="0" fillId="0" borderId="14" xfId="0" applyBorder="1"/>
    <xf numFmtId="0" fontId="0" fillId="5" borderId="13" xfId="0" applyFill="1" applyBorder="1"/>
    <xf numFmtId="181" fontId="1" fillId="0" borderId="1" xfId="1" applyNumberFormat="1" applyFont="1" applyBorder="1"/>
    <xf numFmtId="38" fontId="10" fillId="0" borderId="12" xfId="1" applyFont="1" applyBorder="1"/>
    <xf numFmtId="38" fontId="10" fillId="0" borderId="1" xfId="1" applyFont="1" applyBorder="1"/>
    <xf numFmtId="38" fontId="10" fillId="0" borderId="10" xfId="1" applyFont="1" applyBorder="1"/>
    <xf numFmtId="38" fontId="10" fillId="0" borderId="9" xfId="1" applyFont="1" applyBorder="1"/>
    <xf numFmtId="0" fontId="0" fillId="0" borderId="24" xfId="0" applyBorder="1"/>
    <xf numFmtId="181" fontId="1" fillId="0" borderId="21" xfId="1" applyNumberFormat="1" applyFont="1" applyBorder="1"/>
    <xf numFmtId="38" fontId="10" fillId="0" borderId="22" xfId="1" applyFont="1" applyBorder="1"/>
    <xf numFmtId="38" fontId="10" fillId="0" borderId="21" xfId="1" applyFont="1" applyBorder="1"/>
    <xf numFmtId="38" fontId="10" fillId="0" borderId="20" xfId="1" applyFont="1" applyBorder="1"/>
    <xf numFmtId="38" fontId="10" fillId="0" borderId="19" xfId="1" applyFont="1" applyBorder="1"/>
    <xf numFmtId="0" fontId="9" fillId="0" borderId="19" xfId="0" applyFont="1" applyBorder="1"/>
    <xf numFmtId="0" fontId="4" fillId="0" borderId="36" xfId="0" applyFont="1" applyBorder="1"/>
    <xf numFmtId="38" fontId="5" fillId="0" borderId="3" xfId="0" applyNumberFormat="1" applyFont="1" applyBorder="1"/>
    <xf numFmtId="179" fontId="11" fillId="0" borderId="17" xfId="0" applyNumberFormat="1" applyFont="1" applyBorder="1"/>
    <xf numFmtId="0" fontId="12" fillId="5" borderId="0" xfId="0" applyFont="1" applyFill="1" applyBorder="1"/>
    <xf numFmtId="179" fontId="11" fillId="0" borderId="23" xfId="0" applyNumberFormat="1" applyFont="1" applyBorder="1"/>
    <xf numFmtId="0" fontId="12" fillId="5" borderId="22" xfId="0" applyFont="1" applyFill="1" applyBorder="1"/>
    <xf numFmtId="179" fontId="11" fillId="0" borderId="29" xfId="0" applyNumberFormat="1" applyFont="1" applyBorder="1"/>
    <xf numFmtId="179" fontId="11" fillId="0" borderId="21" xfId="0" applyNumberFormat="1" applyFont="1" applyBorder="1"/>
    <xf numFmtId="0" fontId="12" fillId="5" borderId="20" xfId="0" applyFont="1" applyFill="1" applyBorder="1"/>
    <xf numFmtId="179" fontId="11" fillId="0" borderId="0" xfId="0" applyNumberFormat="1" applyFont="1" applyBorder="1"/>
    <xf numFmtId="0" fontId="12" fillId="5" borderId="15" xfId="0" applyFont="1" applyFill="1" applyBorder="1"/>
    <xf numFmtId="0" fontId="12" fillId="5" borderId="17" xfId="0" applyFont="1" applyFill="1" applyBorder="1"/>
    <xf numFmtId="179" fontId="11" fillId="0" borderId="27" xfId="0" applyNumberFormat="1" applyFont="1" applyBorder="1"/>
    <xf numFmtId="0" fontId="12" fillId="5" borderId="29" xfId="0" applyFont="1" applyFill="1" applyBorder="1"/>
    <xf numFmtId="0" fontId="12" fillId="5" borderId="23" xfId="0" applyFont="1" applyFill="1" applyBorder="1"/>
    <xf numFmtId="181" fontId="11" fillId="0" borderId="21" xfId="1" applyNumberFormat="1" applyFont="1" applyBorder="1"/>
    <xf numFmtId="0" fontId="4" fillId="0" borderId="7" xfId="0" applyFont="1" applyBorder="1"/>
    <xf numFmtId="179" fontId="4" fillId="0" borderId="17" xfId="0" applyNumberFormat="1" applyFont="1" applyBorder="1"/>
    <xf numFmtId="179" fontId="4" fillId="0" borderId="23" xfId="0" applyNumberFormat="1" applyFont="1" applyBorder="1"/>
    <xf numFmtId="179" fontId="4" fillId="0" borderId="29" xfId="0" applyNumberFormat="1" applyFont="1" applyBorder="1"/>
    <xf numFmtId="179" fontId="4" fillId="0" borderId="21" xfId="0" applyNumberFormat="1" applyFont="1" applyBorder="1"/>
    <xf numFmtId="179" fontId="4" fillId="0" borderId="0" xfId="0" applyNumberFormat="1" applyFont="1" applyBorder="1"/>
    <xf numFmtId="179" fontId="4" fillId="0" borderId="27" xfId="0" applyNumberFormat="1" applyFont="1" applyBorder="1"/>
    <xf numFmtId="0" fontId="4" fillId="6" borderId="1" xfId="0" applyFont="1" applyFill="1" applyBorder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4</xdr:row>
      <xdr:rowOff>22224</xdr:rowOff>
    </xdr:from>
    <xdr:to>
      <xdr:col>50</xdr:col>
      <xdr:colOff>139699</xdr:colOff>
      <xdr:row>33</xdr:row>
      <xdr:rowOff>177799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1003299" y="736599"/>
          <a:ext cx="7137400" cy="5499100"/>
        </a:xfrm>
        <a:prstGeom prst="line">
          <a:avLst/>
        </a:prstGeom>
        <a:ln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1</xdr:col>
      <xdr:colOff>0</xdr:colOff>
      <xdr:row>4</xdr:row>
      <xdr:rowOff>19050</xdr:rowOff>
    </xdr:to>
    <xdr:cxnSp macro="">
      <xdr:nvCxnSpPr>
        <xdr:cNvPr id="3" name="直線コネクタ 2"/>
        <xdr:cNvCxnSpPr>
          <a:cxnSpLocks noChangeShapeType="1"/>
          <a:endCxn id="2" idx="0"/>
        </xdr:cNvCxnSpPr>
      </xdr:nvCxnSpPr>
      <xdr:spPr bwMode="auto">
        <a:xfrm>
          <a:off x="28575" y="361950"/>
          <a:ext cx="971550" cy="3714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390525"/>
          <a:ext cx="1019175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47750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390525"/>
          <a:ext cx="1019175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47750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5177" name="Line 1"/>
        <xdr:cNvSpPr>
          <a:spLocks noChangeShapeType="1"/>
        </xdr:cNvSpPr>
      </xdr:nvSpPr>
      <xdr:spPr bwMode="auto">
        <a:xfrm>
          <a:off x="28575" y="390525"/>
          <a:ext cx="102870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41</xdr:col>
      <xdr:colOff>0</xdr:colOff>
      <xdr:row>28</xdr:row>
      <xdr:rowOff>0</xdr:rowOff>
    </xdr:to>
    <xdr:sp macro="" textlink="">
      <xdr:nvSpPr>
        <xdr:cNvPr id="5178" name="Line 2"/>
        <xdr:cNvSpPr>
          <a:spLocks noChangeShapeType="1"/>
        </xdr:cNvSpPr>
      </xdr:nvSpPr>
      <xdr:spPr bwMode="auto">
        <a:xfrm>
          <a:off x="1057275" y="723900"/>
          <a:ext cx="5715000" cy="434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6201" name="Line 1"/>
        <xdr:cNvSpPr>
          <a:spLocks noChangeShapeType="1"/>
        </xdr:cNvSpPr>
      </xdr:nvSpPr>
      <xdr:spPr bwMode="auto">
        <a:xfrm>
          <a:off x="28575" y="390525"/>
          <a:ext cx="1019175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6202" name="Line 2"/>
        <xdr:cNvSpPr>
          <a:spLocks noChangeShapeType="1"/>
        </xdr:cNvSpPr>
      </xdr:nvSpPr>
      <xdr:spPr bwMode="auto">
        <a:xfrm>
          <a:off x="1047750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4</xdr:row>
      <xdr:rowOff>22224</xdr:rowOff>
    </xdr:from>
    <xdr:to>
      <xdr:col>50</xdr:col>
      <xdr:colOff>139699</xdr:colOff>
      <xdr:row>33</xdr:row>
      <xdr:rowOff>177799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688974" y="708024"/>
          <a:ext cx="33740725" cy="5118100"/>
        </a:xfrm>
        <a:prstGeom prst="line">
          <a:avLst/>
        </a:prstGeom>
        <a:ln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1</xdr:col>
      <xdr:colOff>0</xdr:colOff>
      <xdr:row>4</xdr:row>
      <xdr:rowOff>19050</xdr:rowOff>
    </xdr:to>
    <xdr:cxnSp macro="">
      <xdr:nvCxnSpPr>
        <xdr:cNvPr id="3" name="直線コネクタ 2"/>
        <xdr:cNvCxnSpPr>
          <a:cxnSpLocks noChangeShapeType="1"/>
          <a:endCxn id="2" idx="0"/>
        </xdr:cNvCxnSpPr>
      </xdr:nvCxnSpPr>
      <xdr:spPr bwMode="auto">
        <a:xfrm>
          <a:off x="28575" y="352425"/>
          <a:ext cx="657225" cy="35242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K40"/>
  <sheetViews>
    <sheetView zoomScale="75" zoomScaleNormal="75" workbookViewId="0">
      <selection activeCell="AT15" sqref="AT15"/>
    </sheetView>
  </sheetViews>
  <sheetFormatPr defaultRowHeight="13.5"/>
  <cols>
    <col min="1" max="1" width="14" customWidth="1"/>
    <col min="2" max="51" width="1.875" customWidth="1"/>
    <col min="52" max="52" width="2.875" customWidth="1"/>
    <col min="53" max="54" width="2.625" customWidth="1"/>
    <col min="55" max="55" width="3.125" customWidth="1"/>
    <col min="56" max="56" width="2.625" customWidth="1"/>
    <col min="57" max="57" width="4.125" customWidth="1"/>
    <col min="58" max="60" width="2.625" customWidth="1"/>
    <col min="61" max="61" width="7.75" customWidth="1"/>
    <col min="62" max="62" width="3.625" customWidth="1"/>
    <col min="63" max="63" width="6.625" customWidth="1"/>
  </cols>
  <sheetData>
    <row r="1" spans="1:63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 t="s">
        <v>135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127"/>
      <c r="BK1" s="5"/>
    </row>
    <row r="2" spans="1:63" ht="13.5" customHeight="1" thickBot="1">
      <c r="A2" s="2"/>
      <c r="B2" s="2"/>
      <c r="C2" s="2"/>
      <c r="D2" s="2"/>
      <c r="E2" s="2"/>
      <c r="BC2" s="2"/>
      <c r="BF2" s="4"/>
      <c r="BI2" s="3"/>
      <c r="BJ2" s="2"/>
      <c r="BK2" s="2"/>
    </row>
    <row r="3" spans="1:63" ht="14.25" customHeight="1">
      <c r="A3" s="8"/>
      <c r="B3" s="9"/>
      <c r="C3" s="10"/>
      <c r="D3" s="10" t="s">
        <v>20</v>
      </c>
      <c r="E3" s="10"/>
      <c r="F3" s="10"/>
      <c r="G3" s="9"/>
      <c r="H3" s="10"/>
      <c r="I3" s="10" t="s">
        <v>21</v>
      </c>
      <c r="J3" s="10"/>
      <c r="K3" s="10"/>
      <c r="L3" s="9"/>
      <c r="M3" s="10"/>
      <c r="N3" s="10" t="s">
        <v>22</v>
      </c>
      <c r="O3" s="10"/>
      <c r="P3" s="10"/>
      <c r="Q3" s="9"/>
      <c r="R3" s="10"/>
      <c r="S3" s="10" t="s">
        <v>23</v>
      </c>
      <c r="T3" s="10"/>
      <c r="U3" s="10"/>
      <c r="V3" s="9"/>
      <c r="W3" s="10"/>
      <c r="X3" s="10" t="s">
        <v>24</v>
      </c>
      <c r="Y3" s="10"/>
      <c r="Z3" s="10"/>
      <c r="AA3" s="9"/>
      <c r="AB3" s="10"/>
      <c r="AC3" s="10" t="s">
        <v>25</v>
      </c>
      <c r="AD3" s="10"/>
      <c r="AE3" s="10"/>
      <c r="AF3" s="9"/>
      <c r="AG3" s="10"/>
      <c r="AH3" s="10" t="s">
        <v>26</v>
      </c>
      <c r="AI3" s="10"/>
      <c r="AJ3" s="10"/>
      <c r="AK3" s="9"/>
      <c r="AL3" s="10"/>
      <c r="AM3" s="10" t="s">
        <v>0</v>
      </c>
      <c r="AN3" s="10"/>
      <c r="AO3" s="10"/>
      <c r="AP3" s="9"/>
      <c r="AQ3" s="10"/>
      <c r="AR3" s="10" t="s">
        <v>28</v>
      </c>
      <c r="AS3" s="10"/>
      <c r="AT3" s="10"/>
      <c r="AU3" s="12"/>
      <c r="AV3" s="10"/>
      <c r="AW3" s="10" t="s">
        <v>120</v>
      </c>
      <c r="AX3" s="10"/>
      <c r="AY3" s="10"/>
      <c r="AZ3" s="99" t="s">
        <v>15</v>
      </c>
      <c r="BA3" s="10" t="s">
        <v>1</v>
      </c>
      <c r="BB3" s="10" t="s">
        <v>19</v>
      </c>
      <c r="BC3" s="12" t="s">
        <v>3</v>
      </c>
      <c r="BD3" s="10"/>
      <c r="BE3" s="10" t="s">
        <v>4</v>
      </c>
      <c r="BF3" s="13" t="s">
        <v>3</v>
      </c>
      <c r="BG3" s="10"/>
      <c r="BH3" s="14" t="s">
        <v>4</v>
      </c>
      <c r="BI3" s="15" t="s">
        <v>5</v>
      </c>
      <c r="BJ3" s="114" t="s">
        <v>13</v>
      </c>
      <c r="BK3" s="16" t="s">
        <v>6</v>
      </c>
    </row>
    <row r="4" spans="1:63" ht="14.25" customHeight="1" thickBot="1">
      <c r="A4" s="17"/>
      <c r="B4" s="18" t="s">
        <v>1</v>
      </c>
      <c r="C4" s="19"/>
      <c r="D4" s="19"/>
      <c r="E4" s="20" t="s">
        <v>2</v>
      </c>
      <c r="F4" s="19"/>
      <c r="G4" s="18" t="s">
        <v>1</v>
      </c>
      <c r="H4" s="19"/>
      <c r="I4" s="19"/>
      <c r="J4" s="20" t="s">
        <v>2</v>
      </c>
      <c r="K4" s="19"/>
      <c r="L4" s="18" t="s">
        <v>1</v>
      </c>
      <c r="M4" s="19"/>
      <c r="N4" s="19"/>
      <c r="O4" s="20" t="s">
        <v>2</v>
      </c>
      <c r="P4" s="19"/>
      <c r="Q4" s="18" t="s">
        <v>1</v>
      </c>
      <c r="R4" s="19"/>
      <c r="S4" s="19"/>
      <c r="T4" s="20" t="s">
        <v>2</v>
      </c>
      <c r="U4" s="19"/>
      <c r="V4" s="18" t="s">
        <v>1</v>
      </c>
      <c r="W4" s="19"/>
      <c r="X4" s="19"/>
      <c r="Y4" s="20" t="s">
        <v>2</v>
      </c>
      <c r="Z4" s="19"/>
      <c r="AA4" s="18" t="s">
        <v>1</v>
      </c>
      <c r="AB4" s="19"/>
      <c r="AC4" s="178"/>
      <c r="AD4" s="20" t="s">
        <v>2</v>
      </c>
      <c r="AE4" s="19"/>
      <c r="AF4" s="18" t="s">
        <v>1</v>
      </c>
      <c r="AG4" s="19"/>
      <c r="AH4" s="19"/>
      <c r="AI4" s="20" t="s">
        <v>2</v>
      </c>
      <c r="AJ4" s="19"/>
      <c r="AK4" s="18" t="s">
        <v>1</v>
      </c>
      <c r="AL4" s="19"/>
      <c r="AM4" s="19"/>
      <c r="AN4" s="20" t="s">
        <v>2</v>
      </c>
      <c r="AO4" s="19"/>
      <c r="AP4" s="18" t="s">
        <v>1</v>
      </c>
      <c r="AQ4" s="19"/>
      <c r="AR4" s="19"/>
      <c r="AS4" s="20" t="s">
        <v>2</v>
      </c>
      <c r="AT4" s="19"/>
      <c r="AU4" s="18" t="s">
        <v>1</v>
      </c>
      <c r="AV4" s="19"/>
      <c r="AW4" s="19"/>
      <c r="AX4" s="20" t="s">
        <v>2</v>
      </c>
      <c r="AY4" s="19"/>
      <c r="AZ4" s="17" t="s">
        <v>16</v>
      </c>
      <c r="BA4" s="19" t="s">
        <v>17</v>
      </c>
      <c r="BB4" s="19" t="s">
        <v>18</v>
      </c>
      <c r="BC4" s="18" t="s">
        <v>29</v>
      </c>
      <c r="BD4" s="19"/>
      <c r="BE4" s="19"/>
      <c r="BF4" s="22" t="s">
        <v>118</v>
      </c>
      <c r="BG4" s="19"/>
      <c r="BH4" s="23"/>
      <c r="BI4" s="24" t="s">
        <v>7</v>
      </c>
      <c r="BJ4" s="115" t="s">
        <v>12</v>
      </c>
      <c r="BK4" s="25"/>
    </row>
    <row r="5" spans="1:63" ht="14.25" customHeight="1">
      <c r="A5" s="11" t="s">
        <v>117</v>
      </c>
      <c r="B5" s="26"/>
      <c r="C5" s="27"/>
      <c r="D5" s="27"/>
      <c r="E5" s="27"/>
      <c r="F5" s="27"/>
      <c r="G5" s="84">
        <v>2</v>
      </c>
      <c r="H5" s="88"/>
      <c r="I5" s="29"/>
      <c r="J5" s="54"/>
      <c r="K5" s="30"/>
      <c r="L5" s="84">
        <v>2</v>
      </c>
      <c r="M5" s="88"/>
      <c r="N5" s="54"/>
      <c r="O5" s="54"/>
      <c r="P5" s="30"/>
      <c r="Q5" s="84">
        <v>2</v>
      </c>
      <c r="R5" s="88">
        <v>1</v>
      </c>
      <c r="S5" s="29"/>
      <c r="T5" s="54"/>
      <c r="U5" s="30"/>
      <c r="V5" s="84">
        <v>2</v>
      </c>
      <c r="W5" s="88">
        <v>1</v>
      </c>
      <c r="X5" s="29"/>
      <c r="Y5" s="54"/>
      <c r="Z5" s="30"/>
      <c r="AA5" s="84">
        <v>2</v>
      </c>
      <c r="AB5" s="88">
        <v>1</v>
      </c>
      <c r="AC5" s="29"/>
      <c r="AD5" s="54"/>
      <c r="AE5" s="30"/>
      <c r="AF5" s="84">
        <v>2</v>
      </c>
      <c r="AG5" s="88">
        <v>1</v>
      </c>
      <c r="AH5" s="29"/>
      <c r="AI5" s="54"/>
      <c r="AJ5" s="30"/>
      <c r="AK5" s="84">
        <v>2</v>
      </c>
      <c r="AL5" s="88"/>
      <c r="AM5" s="29"/>
      <c r="AN5" s="54"/>
      <c r="AO5" s="30"/>
      <c r="AP5" s="84">
        <v>2</v>
      </c>
      <c r="AQ5" s="88"/>
      <c r="AR5" s="29"/>
      <c r="AS5" s="54"/>
      <c r="AT5" s="29"/>
      <c r="AU5" s="84">
        <v>2</v>
      </c>
      <c r="AV5" s="88"/>
      <c r="AW5" s="29"/>
      <c r="AX5" s="54"/>
      <c r="AY5" s="29"/>
      <c r="AZ5" s="156"/>
      <c r="BA5" s="31"/>
      <c r="BB5" s="31"/>
      <c r="BC5" s="32"/>
      <c r="BD5" s="31"/>
      <c r="BE5" s="31"/>
      <c r="BF5" s="33"/>
      <c r="BG5" s="31"/>
      <c r="BH5" s="34"/>
      <c r="BI5" s="15"/>
      <c r="BJ5" s="128"/>
      <c r="BK5" s="16"/>
    </row>
    <row r="6" spans="1:63" ht="15" customHeight="1">
      <c r="A6" s="7" t="s">
        <v>81</v>
      </c>
      <c r="B6" s="28"/>
      <c r="C6" s="29"/>
      <c r="D6" s="155"/>
      <c r="E6" s="29"/>
      <c r="F6" s="29"/>
      <c r="G6" s="28"/>
      <c r="H6" s="92">
        <v>1</v>
      </c>
      <c r="I6" s="92" t="s">
        <v>102</v>
      </c>
      <c r="J6" s="92">
        <v>2</v>
      </c>
      <c r="K6" s="30"/>
      <c r="L6" s="28"/>
      <c r="M6" s="92">
        <v>1</v>
      </c>
      <c r="N6" s="92" t="s">
        <v>102</v>
      </c>
      <c r="O6" s="92">
        <v>2</v>
      </c>
      <c r="P6" s="30"/>
      <c r="Q6" s="28"/>
      <c r="R6" s="92">
        <v>2</v>
      </c>
      <c r="S6" s="92" t="s">
        <v>102</v>
      </c>
      <c r="T6" s="92">
        <v>1</v>
      </c>
      <c r="U6" s="30"/>
      <c r="V6" s="28"/>
      <c r="W6" s="92">
        <v>3</v>
      </c>
      <c r="X6" s="92" t="s">
        <v>102</v>
      </c>
      <c r="Y6" s="92">
        <v>0</v>
      </c>
      <c r="Z6" s="30"/>
      <c r="AA6" s="28"/>
      <c r="AB6" s="92">
        <v>2</v>
      </c>
      <c r="AC6" s="92" t="s">
        <v>102</v>
      </c>
      <c r="AD6" s="92">
        <v>1</v>
      </c>
      <c r="AE6" s="30"/>
      <c r="AF6" s="28"/>
      <c r="AG6" s="92">
        <v>3</v>
      </c>
      <c r="AH6" s="92" t="s">
        <v>102</v>
      </c>
      <c r="AI6" s="92">
        <v>0</v>
      </c>
      <c r="AJ6" s="30"/>
      <c r="AK6" s="28"/>
      <c r="AL6" s="92">
        <v>1</v>
      </c>
      <c r="AM6" s="92" t="s">
        <v>102</v>
      </c>
      <c r="AN6" s="92">
        <v>2</v>
      </c>
      <c r="AO6" s="30"/>
      <c r="AP6" s="28"/>
      <c r="AQ6" s="92">
        <v>1</v>
      </c>
      <c r="AR6" s="92" t="s">
        <v>102</v>
      </c>
      <c r="AS6" s="92">
        <v>2</v>
      </c>
      <c r="AT6" s="29"/>
      <c r="AU6" s="28"/>
      <c r="AV6" s="92">
        <v>1</v>
      </c>
      <c r="AW6" s="92" t="s">
        <v>102</v>
      </c>
      <c r="AX6" s="92">
        <v>2</v>
      </c>
      <c r="AY6" s="29"/>
      <c r="AZ6" s="35">
        <f>+B5+G5+L5+Q5+V5+AA5+AF5+AK5+AP5+AU5</f>
        <v>18</v>
      </c>
      <c r="BA6" s="36">
        <f>+C5+H5+M5+R5+W5+AB5+AG5+AL5+AQ5+AV5</f>
        <v>4</v>
      </c>
      <c r="BB6" s="37">
        <f>+AZ6+BA6</f>
        <v>22</v>
      </c>
      <c r="BC6" s="36">
        <f>+C6+H6+M6+R6+W6+AB6+AG6+AL6+AQ6+AV6</f>
        <v>15</v>
      </c>
      <c r="BD6" s="36" t="s">
        <v>33</v>
      </c>
      <c r="BE6" s="36">
        <f>+E6+J6+O6+T6+Y6+AD6+AI6+AN6+AS6+AX6</f>
        <v>12</v>
      </c>
      <c r="BF6" s="38">
        <f>+C7+H7+M7+R7+W7+AB7+AG7+AL7+AQ7+AV7</f>
        <v>32</v>
      </c>
      <c r="BG6" s="36" t="s">
        <v>33</v>
      </c>
      <c r="BH6" s="37">
        <f>+E7+J7+O7+T7+Y7+AD7+AI7+AN7+AS7+AX7</f>
        <v>27</v>
      </c>
      <c r="BI6" s="157">
        <f>IF(BH6=0,"10.000",BF6/(BF6+BH6)*10)</f>
        <v>5.4237288135593218</v>
      </c>
      <c r="BJ6" s="158">
        <f>RANK(BK6,$BK$6:$BK$33)</f>
        <v>4</v>
      </c>
      <c r="BK6" s="40">
        <f>BB6*1000+BA6*100+BE7*10+BI6</f>
        <v>22435.423728813559</v>
      </c>
    </row>
    <row r="7" spans="1:63" ht="14.25" customHeight="1">
      <c r="A7" s="41"/>
      <c r="B7" s="42"/>
      <c r="C7" s="43"/>
      <c r="D7" s="43"/>
      <c r="E7" s="43"/>
      <c r="F7" s="43"/>
      <c r="G7" s="42" t="s">
        <v>34</v>
      </c>
      <c r="H7" s="93">
        <v>2</v>
      </c>
      <c r="I7" s="93" t="s">
        <v>102</v>
      </c>
      <c r="J7" s="93">
        <v>4</v>
      </c>
      <c r="K7" s="44" t="s">
        <v>35</v>
      </c>
      <c r="L7" s="42" t="s">
        <v>34</v>
      </c>
      <c r="M7" s="93">
        <v>2</v>
      </c>
      <c r="N7" s="93" t="s">
        <v>102</v>
      </c>
      <c r="O7" s="93">
        <v>4</v>
      </c>
      <c r="P7" s="44" t="s">
        <v>35</v>
      </c>
      <c r="Q7" s="42" t="s">
        <v>34</v>
      </c>
      <c r="R7" s="93">
        <v>4</v>
      </c>
      <c r="S7" s="93" t="s">
        <v>102</v>
      </c>
      <c r="T7" s="93">
        <v>3</v>
      </c>
      <c r="U7" s="44" t="s">
        <v>35</v>
      </c>
      <c r="V7" s="42" t="s">
        <v>34</v>
      </c>
      <c r="W7" s="93">
        <v>6</v>
      </c>
      <c r="X7" s="93" t="s">
        <v>102</v>
      </c>
      <c r="Y7" s="93">
        <v>1</v>
      </c>
      <c r="Z7" s="44" t="s">
        <v>35</v>
      </c>
      <c r="AA7" s="42" t="s">
        <v>34</v>
      </c>
      <c r="AB7" s="93">
        <v>4</v>
      </c>
      <c r="AC7" s="93" t="s">
        <v>102</v>
      </c>
      <c r="AD7" s="93">
        <v>2</v>
      </c>
      <c r="AE7" s="44" t="s">
        <v>35</v>
      </c>
      <c r="AF7" s="42" t="s">
        <v>34</v>
      </c>
      <c r="AG7" s="93">
        <v>6</v>
      </c>
      <c r="AH7" s="93" t="s">
        <v>102</v>
      </c>
      <c r="AI7" s="93">
        <v>0</v>
      </c>
      <c r="AJ7" s="44" t="s">
        <v>35</v>
      </c>
      <c r="AK7" s="42" t="s">
        <v>34</v>
      </c>
      <c r="AL7" s="93">
        <v>3</v>
      </c>
      <c r="AM7" s="93" t="s">
        <v>102</v>
      </c>
      <c r="AN7" s="93">
        <v>4</v>
      </c>
      <c r="AO7" s="44" t="s">
        <v>35</v>
      </c>
      <c r="AP7" s="42" t="s">
        <v>34</v>
      </c>
      <c r="AQ7" s="93">
        <v>2</v>
      </c>
      <c r="AR7" s="93" t="s">
        <v>102</v>
      </c>
      <c r="AS7" s="93">
        <v>4</v>
      </c>
      <c r="AT7" s="43" t="s">
        <v>35</v>
      </c>
      <c r="AU7" s="42" t="s">
        <v>34</v>
      </c>
      <c r="AV7" s="93">
        <v>3</v>
      </c>
      <c r="AW7" s="93" t="s">
        <v>102</v>
      </c>
      <c r="AX7" s="93">
        <v>5</v>
      </c>
      <c r="AY7" s="43" t="s">
        <v>35</v>
      </c>
      <c r="AZ7" s="45"/>
      <c r="BA7" s="46"/>
      <c r="BB7" s="47"/>
      <c r="BC7" s="46"/>
      <c r="BD7" s="46"/>
      <c r="BE7" s="48">
        <f>+BC6-BE6</f>
        <v>3</v>
      </c>
      <c r="BF7" s="49"/>
      <c r="BG7" s="46"/>
      <c r="BH7" s="47"/>
      <c r="BI7" s="159"/>
      <c r="BJ7" s="160"/>
      <c r="BK7" s="51"/>
    </row>
    <row r="8" spans="1:63" ht="14.25" customHeight="1">
      <c r="A8" s="7" t="s">
        <v>50</v>
      </c>
      <c r="B8" s="84">
        <v>2</v>
      </c>
      <c r="C8" s="88">
        <v>1</v>
      </c>
      <c r="D8" s="53"/>
      <c r="E8" s="52"/>
      <c r="F8" s="29"/>
      <c r="G8" s="28"/>
      <c r="H8" s="29"/>
      <c r="I8" s="29"/>
      <c r="J8" s="29"/>
      <c r="K8" s="29"/>
      <c r="L8" s="84">
        <v>1</v>
      </c>
      <c r="M8" s="88">
        <v>1</v>
      </c>
      <c r="N8" s="29"/>
      <c r="O8" s="54"/>
      <c r="P8" s="29"/>
      <c r="Q8" s="84">
        <v>2</v>
      </c>
      <c r="R8" s="88">
        <v>1</v>
      </c>
      <c r="S8" s="29"/>
      <c r="T8" s="54"/>
      <c r="U8" s="29"/>
      <c r="V8" s="84">
        <v>1</v>
      </c>
      <c r="W8" s="88">
        <v>1</v>
      </c>
      <c r="X8" s="29"/>
      <c r="Y8" s="54"/>
      <c r="Z8" s="29"/>
      <c r="AA8" s="84">
        <v>1</v>
      </c>
      <c r="AB8" s="88">
        <v>1</v>
      </c>
      <c r="AC8" s="29"/>
      <c r="AD8" s="54"/>
      <c r="AE8" s="29"/>
      <c r="AF8" s="84">
        <v>1</v>
      </c>
      <c r="AG8" s="88"/>
      <c r="AH8" s="29"/>
      <c r="AI8" s="54"/>
      <c r="AJ8" s="29"/>
      <c r="AK8" s="84">
        <v>1</v>
      </c>
      <c r="AL8" s="88">
        <v>1</v>
      </c>
      <c r="AM8" s="29"/>
      <c r="AN8" s="54"/>
      <c r="AO8" s="29"/>
      <c r="AP8" s="84">
        <v>2</v>
      </c>
      <c r="AQ8" s="88">
        <v>1</v>
      </c>
      <c r="AR8" s="29"/>
      <c r="AS8" s="54"/>
      <c r="AT8" s="29"/>
      <c r="AU8" s="84">
        <v>2</v>
      </c>
      <c r="AV8" s="88">
        <v>1</v>
      </c>
      <c r="AW8" s="29"/>
      <c r="AX8" s="54"/>
      <c r="AY8" s="29"/>
      <c r="AZ8" s="35"/>
      <c r="BA8" s="36"/>
      <c r="BB8" s="37"/>
      <c r="BC8" s="36"/>
      <c r="BD8" s="36"/>
      <c r="BE8" s="36"/>
      <c r="BF8" s="38"/>
      <c r="BG8" s="36"/>
      <c r="BH8" s="37"/>
      <c r="BI8" s="157"/>
      <c r="BJ8" s="158"/>
      <c r="BK8" s="40"/>
    </row>
    <row r="9" spans="1:63" ht="15" customHeight="1">
      <c r="A9" s="7" t="s">
        <v>14</v>
      </c>
      <c r="B9" s="28"/>
      <c r="C9" s="55">
        <f>J6</f>
        <v>2</v>
      </c>
      <c r="D9" s="29" t="s">
        <v>102</v>
      </c>
      <c r="E9" s="55">
        <f>H6</f>
        <v>1</v>
      </c>
      <c r="F9" s="29"/>
      <c r="G9" s="28"/>
      <c r="H9" s="29"/>
      <c r="I9" s="29"/>
      <c r="J9" s="29"/>
      <c r="K9" s="29"/>
      <c r="L9" s="28"/>
      <c r="M9" s="92">
        <v>2</v>
      </c>
      <c r="N9" s="92" t="s">
        <v>102</v>
      </c>
      <c r="O9" s="92">
        <v>1</v>
      </c>
      <c r="P9" s="29"/>
      <c r="Q9" s="28"/>
      <c r="R9" s="92">
        <v>2</v>
      </c>
      <c r="S9" s="92" t="s">
        <v>102</v>
      </c>
      <c r="T9" s="92">
        <v>1</v>
      </c>
      <c r="U9" s="29"/>
      <c r="V9" s="28"/>
      <c r="W9" s="92">
        <v>2</v>
      </c>
      <c r="X9" s="92" t="s">
        <v>102</v>
      </c>
      <c r="Y9" s="92">
        <v>1</v>
      </c>
      <c r="Z9" s="29"/>
      <c r="AA9" s="28"/>
      <c r="AB9" s="92">
        <v>2</v>
      </c>
      <c r="AC9" s="92" t="s">
        <v>102</v>
      </c>
      <c r="AD9" s="92">
        <v>1</v>
      </c>
      <c r="AE9" s="29"/>
      <c r="AF9" s="28"/>
      <c r="AG9" s="92">
        <v>1</v>
      </c>
      <c r="AH9" s="92" t="s">
        <v>102</v>
      </c>
      <c r="AI9" s="92">
        <v>2</v>
      </c>
      <c r="AJ9" s="29"/>
      <c r="AK9" s="28"/>
      <c r="AL9" s="92">
        <v>2</v>
      </c>
      <c r="AM9" s="92" t="s">
        <v>102</v>
      </c>
      <c r="AN9" s="92">
        <v>1</v>
      </c>
      <c r="AO9" s="29"/>
      <c r="AP9" s="28"/>
      <c r="AQ9" s="92">
        <v>3</v>
      </c>
      <c r="AR9" s="92" t="s">
        <v>102</v>
      </c>
      <c r="AS9" s="92">
        <v>0</v>
      </c>
      <c r="AT9" s="29"/>
      <c r="AU9" s="28"/>
      <c r="AV9" s="92">
        <v>2</v>
      </c>
      <c r="AW9" s="92" t="s">
        <v>102</v>
      </c>
      <c r="AX9" s="92">
        <v>1</v>
      </c>
      <c r="AY9" s="29"/>
      <c r="AZ9" s="35">
        <f>+B8+G8+L8+Q8+V8+AA8+AF8+AK8+AP8+AU8</f>
        <v>13</v>
      </c>
      <c r="BA9" s="36">
        <f>+C8+H8+M8+R8+W8+AB8+AG8+AL8+AQ8+AV8</f>
        <v>8</v>
      </c>
      <c r="BB9" s="37">
        <f>+AZ9+BA9</f>
        <v>21</v>
      </c>
      <c r="BC9" s="36">
        <f>+C9+H9+M9+R9+W9+AB9+AG9+AL9+AQ9+AV9</f>
        <v>18</v>
      </c>
      <c r="BD9" s="36" t="s">
        <v>33</v>
      </c>
      <c r="BE9" s="36">
        <f>+E9+J9+O9+T9+Y9+AD9+AI9+AN9+AS9+AX9</f>
        <v>9</v>
      </c>
      <c r="BF9" s="38">
        <f>+C10+H10+M10+R10+W10+AB10+AG10+AL10+AQ10+AV10</f>
        <v>38</v>
      </c>
      <c r="BG9" s="36" t="s">
        <v>33</v>
      </c>
      <c r="BH9" s="37">
        <f>+E10+J10+O10+T10+Y10+AD10+AI10+AN10+AS10+AX10</f>
        <v>20</v>
      </c>
      <c r="BI9" s="157">
        <f>IF(BH9=0,"10.000",BF9/(BF9+BH9)*10)</f>
        <v>6.5517241379310338</v>
      </c>
      <c r="BJ9" s="158">
        <f>RANK(BK9,$BK$6:$BK$33)</f>
        <v>6</v>
      </c>
      <c r="BK9" s="40">
        <f>BB9*1000+BA9*100+BE10*10+BI9</f>
        <v>21896.551724137931</v>
      </c>
    </row>
    <row r="10" spans="1:63" ht="14.25" customHeight="1">
      <c r="A10" s="7"/>
      <c r="B10" s="42" t="s">
        <v>34</v>
      </c>
      <c r="C10" s="67">
        <f>J7</f>
        <v>4</v>
      </c>
      <c r="D10" s="43" t="s">
        <v>102</v>
      </c>
      <c r="E10" s="67">
        <f>H7</f>
        <v>2</v>
      </c>
      <c r="F10" s="44" t="s">
        <v>35</v>
      </c>
      <c r="G10" s="42"/>
      <c r="H10" s="43"/>
      <c r="I10" s="29"/>
      <c r="J10" s="29"/>
      <c r="K10" s="29"/>
      <c r="L10" s="28" t="s">
        <v>34</v>
      </c>
      <c r="M10" s="92">
        <v>4</v>
      </c>
      <c r="N10" s="92" t="s">
        <v>102</v>
      </c>
      <c r="O10" s="92">
        <v>2</v>
      </c>
      <c r="P10" s="29" t="s">
        <v>35</v>
      </c>
      <c r="Q10" s="28" t="s">
        <v>34</v>
      </c>
      <c r="R10" s="92">
        <v>4</v>
      </c>
      <c r="S10" s="92" t="s">
        <v>102</v>
      </c>
      <c r="T10" s="92">
        <v>2</v>
      </c>
      <c r="U10" s="29" t="s">
        <v>35</v>
      </c>
      <c r="V10" s="28" t="s">
        <v>34</v>
      </c>
      <c r="W10" s="92">
        <v>4</v>
      </c>
      <c r="X10" s="92" t="s">
        <v>102</v>
      </c>
      <c r="Y10" s="92">
        <v>2</v>
      </c>
      <c r="Z10" s="29" t="s">
        <v>35</v>
      </c>
      <c r="AA10" s="28" t="s">
        <v>34</v>
      </c>
      <c r="AB10" s="92">
        <v>4</v>
      </c>
      <c r="AC10" s="92" t="s">
        <v>102</v>
      </c>
      <c r="AD10" s="92">
        <v>2</v>
      </c>
      <c r="AE10" s="29" t="s">
        <v>35</v>
      </c>
      <c r="AF10" s="28" t="s">
        <v>34</v>
      </c>
      <c r="AG10" s="92">
        <v>3</v>
      </c>
      <c r="AH10" s="92" t="s">
        <v>102</v>
      </c>
      <c r="AI10" s="92">
        <v>4</v>
      </c>
      <c r="AJ10" s="29" t="s">
        <v>35</v>
      </c>
      <c r="AK10" s="28" t="s">
        <v>34</v>
      </c>
      <c r="AL10" s="92">
        <v>4</v>
      </c>
      <c r="AM10" s="92" t="s">
        <v>102</v>
      </c>
      <c r="AN10" s="92">
        <v>2</v>
      </c>
      <c r="AO10" s="29" t="s">
        <v>35</v>
      </c>
      <c r="AP10" s="28" t="s">
        <v>34</v>
      </c>
      <c r="AQ10" s="92">
        <v>6</v>
      </c>
      <c r="AR10" s="92" t="s">
        <v>102</v>
      </c>
      <c r="AS10" s="92">
        <v>1</v>
      </c>
      <c r="AT10" s="29" t="s">
        <v>35</v>
      </c>
      <c r="AU10" s="42" t="s">
        <v>34</v>
      </c>
      <c r="AV10" s="93">
        <v>5</v>
      </c>
      <c r="AW10" s="93" t="s">
        <v>102</v>
      </c>
      <c r="AX10" s="93">
        <v>3</v>
      </c>
      <c r="AY10" s="43" t="s">
        <v>35</v>
      </c>
      <c r="AZ10" s="45"/>
      <c r="BA10" s="36"/>
      <c r="BB10" s="37"/>
      <c r="BC10" s="36"/>
      <c r="BD10" s="36"/>
      <c r="BE10" s="48">
        <f>+BC9-BE9</f>
        <v>9</v>
      </c>
      <c r="BF10" s="38"/>
      <c r="BG10" s="36"/>
      <c r="BH10" s="37"/>
      <c r="BI10" s="157"/>
      <c r="BJ10" s="160"/>
      <c r="BK10" s="40"/>
    </row>
    <row r="11" spans="1:63" ht="14.25" customHeight="1">
      <c r="A11" s="56" t="s">
        <v>151</v>
      </c>
      <c r="B11" s="84">
        <v>2</v>
      </c>
      <c r="C11" s="88">
        <v>1</v>
      </c>
      <c r="D11" s="29"/>
      <c r="E11" s="54"/>
      <c r="F11" s="29"/>
      <c r="G11" s="84">
        <v>2</v>
      </c>
      <c r="H11" s="88"/>
      <c r="I11" s="58"/>
      <c r="J11" s="58"/>
      <c r="K11" s="59"/>
      <c r="L11" s="57"/>
      <c r="M11" s="59"/>
      <c r="N11" s="59"/>
      <c r="O11" s="59"/>
      <c r="P11" s="59"/>
      <c r="Q11" s="85">
        <v>2</v>
      </c>
      <c r="R11" s="89"/>
      <c r="S11" s="59"/>
      <c r="T11" s="97"/>
      <c r="U11" s="59"/>
      <c r="V11" s="85">
        <v>2</v>
      </c>
      <c r="W11" s="89"/>
      <c r="X11" s="59"/>
      <c r="Y11" s="97"/>
      <c r="Z11" s="59"/>
      <c r="AA11" s="85">
        <v>2</v>
      </c>
      <c r="AB11" s="89">
        <v>1</v>
      </c>
      <c r="AC11" s="59"/>
      <c r="AD11" s="97"/>
      <c r="AE11" s="59"/>
      <c r="AF11" s="85">
        <v>2</v>
      </c>
      <c r="AG11" s="89">
        <v>1</v>
      </c>
      <c r="AH11" s="59"/>
      <c r="AI11" s="97"/>
      <c r="AJ11" s="59"/>
      <c r="AK11" s="85">
        <v>2</v>
      </c>
      <c r="AL11" s="89">
        <v>1</v>
      </c>
      <c r="AM11" s="59"/>
      <c r="AN11" s="97"/>
      <c r="AO11" s="59"/>
      <c r="AP11" s="85">
        <v>2</v>
      </c>
      <c r="AQ11" s="89"/>
      <c r="AR11" s="59"/>
      <c r="AS11" s="97"/>
      <c r="AT11" s="59"/>
      <c r="AU11" s="84">
        <v>2</v>
      </c>
      <c r="AV11" s="88"/>
      <c r="AW11" s="29"/>
      <c r="AX11" s="54"/>
      <c r="AY11" s="29"/>
      <c r="AZ11" s="35"/>
      <c r="BA11" s="60"/>
      <c r="BB11" s="61"/>
      <c r="BC11" s="60"/>
      <c r="BD11" s="60"/>
      <c r="BE11" s="62"/>
      <c r="BF11" s="63"/>
      <c r="BG11" s="60"/>
      <c r="BH11" s="61"/>
      <c r="BI11" s="161"/>
      <c r="BJ11" s="158"/>
      <c r="BK11" s="65"/>
    </row>
    <row r="12" spans="1:63" ht="15" customHeight="1">
      <c r="A12" s="7" t="s">
        <v>89</v>
      </c>
      <c r="B12" s="28"/>
      <c r="C12" s="55">
        <f>O6</f>
        <v>2</v>
      </c>
      <c r="D12" s="29" t="s">
        <v>152</v>
      </c>
      <c r="E12" s="55">
        <f>M6</f>
        <v>1</v>
      </c>
      <c r="F12" s="29"/>
      <c r="G12" s="28"/>
      <c r="H12" s="55">
        <f>O9</f>
        <v>1</v>
      </c>
      <c r="I12" s="55" t="s">
        <v>152</v>
      </c>
      <c r="J12" s="55">
        <f>M9</f>
        <v>2</v>
      </c>
      <c r="K12" s="29"/>
      <c r="L12" s="28"/>
      <c r="M12" s="29"/>
      <c r="N12" s="29"/>
      <c r="O12" s="29"/>
      <c r="P12" s="29"/>
      <c r="Q12" s="28"/>
      <c r="R12" s="92">
        <v>1</v>
      </c>
      <c r="S12" s="92" t="s">
        <v>152</v>
      </c>
      <c r="T12" s="92">
        <v>2</v>
      </c>
      <c r="U12" s="29"/>
      <c r="V12" s="28"/>
      <c r="W12" s="92">
        <v>1</v>
      </c>
      <c r="X12" s="92" t="s">
        <v>152</v>
      </c>
      <c r="Y12" s="92">
        <v>2</v>
      </c>
      <c r="Z12" s="29"/>
      <c r="AA12" s="28"/>
      <c r="AB12" s="92">
        <v>3</v>
      </c>
      <c r="AC12" s="92" t="s">
        <v>152</v>
      </c>
      <c r="AD12" s="92">
        <v>0</v>
      </c>
      <c r="AE12" s="29"/>
      <c r="AF12" s="28"/>
      <c r="AG12" s="92">
        <v>3</v>
      </c>
      <c r="AH12" s="92" t="s">
        <v>152</v>
      </c>
      <c r="AI12" s="92">
        <v>0</v>
      </c>
      <c r="AJ12" s="54"/>
      <c r="AK12" s="90"/>
      <c r="AL12" s="92">
        <v>2</v>
      </c>
      <c r="AM12" s="92" t="s">
        <v>152</v>
      </c>
      <c r="AN12" s="92">
        <v>1</v>
      </c>
      <c r="AO12" s="54"/>
      <c r="AP12" s="90"/>
      <c r="AQ12" s="92">
        <v>1</v>
      </c>
      <c r="AR12" s="92" t="s">
        <v>152</v>
      </c>
      <c r="AS12" s="92">
        <v>2</v>
      </c>
      <c r="AT12" s="29"/>
      <c r="AU12" s="28"/>
      <c r="AV12" s="92">
        <v>1</v>
      </c>
      <c r="AW12" s="92" t="s">
        <v>152</v>
      </c>
      <c r="AX12" s="92">
        <v>2</v>
      </c>
      <c r="AY12" s="29"/>
      <c r="AZ12" s="35">
        <f>+B11+G11+L11+Q11+V11+AA11+AF11+AK11+AP11+AU11</f>
        <v>18</v>
      </c>
      <c r="BA12" s="36">
        <f>+C11+H11+M11+R11+W11+AB11+AG11+AL11+AQ11+AV11</f>
        <v>4</v>
      </c>
      <c r="BB12" s="37">
        <f>+AZ12+BA12</f>
        <v>22</v>
      </c>
      <c r="BC12" s="36">
        <f>+C12+H12+M12+R12+W12+AB12+AG12+AL12+AQ12+AV12</f>
        <v>15</v>
      </c>
      <c r="BD12" s="36" t="s">
        <v>153</v>
      </c>
      <c r="BE12" s="36">
        <f>+E12+J12+O12+T12+Y12+AD12+AI12+AN12+AS12+AX12</f>
        <v>12</v>
      </c>
      <c r="BF12" s="38">
        <f>+C13+H13+M13+R13+W13+AB13+AG13+AL13+AQ13+AV13</f>
        <v>35</v>
      </c>
      <c r="BG12" s="36" t="s">
        <v>153</v>
      </c>
      <c r="BH12" s="37">
        <f>+E13+J13+O13+T13+Y13+AD13+AI13+AN13+AS13+AX13</f>
        <v>25</v>
      </c>
      <c r="BI12" s="157">
        <f>IF(BH12=0,"10.000",BF12/(BF12+BH12)*10)</f>
        <v>5.8333333333333339</v>
      </c>
      <c r="BJ12" s="158">
        <f>RANK(BK12,$BK$6:$BK$33)</f>
        <v>3</v>
      </c>
      <c r="BK12" s="40">
        <f>BB12*1000+BA12*100+BE13*10+BI12</f>
        <v>22435.833333333332</v>
      </c>
    </row>
    <row r="13" spans="1:63" ht="14.25" customHeight="1">
      <c r="A13" s="41"/>
      <c r="B13" s="42" t="s">
        <v>154</v>
      </c>
      <c r="C13" s="67">
        <f>O7</f>
        <v>4</v>
      </c>
      <c r="D13" s="43" t="s">
        <v>152</v>
      </c>
      <c r="E13" s="67">
        <f>M7</f>
        <v>2</v>
      </c>
      <c r="F13" s="43" t="s">
        <v>155</v>
      </c>
      <c r="G13" s="42" t="s">
        <v>154</v>
      </c>
      <c r="H13" s="67">
        <f>O10</f>
        <v>2</v>
      </c>
      <c r="I13" s="43" t="s">
        <v>152</v>
      </c>
      <c r="J13" s="43">
        <f>M10</f>
        <v>4</v>
      </c>
      <c r="K13" s="43" t="s">
        <v>155</v>
      </c>
      <c r="L13" s="42"/>
      <c r="M13" s="43"/>
      <c r="N13" s="43"/>
      <c r="O13" s="43"/>
      <c r="P13" s="43"/>
      <c r="Q13" s="42" t="s">
        <v>154</v>
      </c>
      <c r="R13" s="93">
        <v>2</v>
      </c>
      <c r="S13" s="93" t="s">
        <v>152</v>
      </c>
      <c r="T13" s="93">
        <v>4</v>
      </c>
      <c r="U13" s="43" t="s">
        <v>155</v>
      </c>
      <c r="V13" s="42" t="s">
        <v>154</v>
      </c>
      <c r="W13" s="93">
        <v>4</v>
      </c>
      <c r="X13" s="93" t="s">
        <v>152</v>
      </c>
      <c r="Y13" s="93">
        <v>4</v>
      </c>
      <c r="Z13" s="43" t="s">
        <v>155</v>
      </c>
      <c r="AA13" s="42" t="s">
        <v>154</v>
      </c>
      <c r="AB13" s="93">
        <v>6</v>
      </c>
      <c r="AC13" s="93" t="s">
        <v>152</v>
      </c>
      <c r="AD13" s="93">
        <v>1</v>
      </c>
      <c r="AE13" s="43" t="s">
        <v>155</v>
      </c>
      <c r="AF13" s="42" t="s">
        <v>154</v>
      </c>
      <c r="AG13" s="93">
        <v>6</v>
      </c>
      <c r="AH13" s="93" t="s">
        <v>152</v>
      </c>
      <c r="AI13" s="93">
        <v>0</v>
      </c>
      <c r="AJ13" s="43" t="s">
        <v>155</v>
      </c>
      <c r="AK13" s="42" t="s">
        <v>154</v>
      </c>
      <c r="AL13" s="93">
        <v>5</v>
      </c>
      <c r="AM13" s="93" t="s">
        <v>152</v>
      </c>
      <c r="AN13" s="93">
        <v>2</v>
      </c>
      <c r="AO13" s="43" t="s">
        <v>155</v>
      </c>
      <c r="AP13" s="42" t="s">
        <v>154</v>
      </c>
      <c r="AQ13" s="93">
        <v>3</v>
      </c>
      <c r="AR13" s="93" t="s">
        <v>152</v>
      </c>
      <c r="AS13" s="93">
        <v>4</v>
      </c>
      <c r="AT13" s="43" t="s">
        <v>155</v>
      </c>
      <c r="AU13" s="42" t="s">
        <v>154</v>
      </c>
      <c r="AV13" s="93">
        <v>3</v>
      </c>
      <c r="AW13" s="93" t="s">
        <v>152</v>
      </c>
      <c r="AX13" s="93">
        <v>4</v>
      </c>
      <c r="AY13" s="43" t="s">
        <v>155</v>
      </c>
      <c r="AZ13" s="45"/>
      <c r="BA13" s="46"/>
      <c r="BB13" s="47"/>
      <c r="BC13" s="46"/>
      <c r="BD13" s="46"/>
      <c r="BE13" s="48">
        <f>+BC12-BE12</f>
        <v>3</v>
      </c>
      <c r="BF13" s="49"/>
      <c r="BG13" s="46"/>
      <c r="BH13" s="47"/>
      <c r="BI13" s="159"/>
      <c r="BJ13" s="160"/>
      <c r="BK13" s="51"/>
    </row>
    <row r="14" spans="1:63" ht="14.25" customHeight="1">
      <c r="A14" s="7" t="s">
        <v>40</v>
      </c>
      <c r="B14" s="85">
        <v>2</v>
      </c>
      <c r="C14" s="89"/>
      <c r="D14" s="59"/>
      <c r="E14" s="97"/>
      <c r="F14" s="59"/>
      <c r="G14" s="85">
        <v>2</v>
      </c>
      <c r="H14" s="89"/>
      <c r="I14" s="59"/>
      <c r="J14" s="97"/>
      <c r="K14" s="59"/>
      <c r="L14" s="85">
        <v>2</v>
      </c>
      <c r="M14" s="89">
        <v>1</v>
      </c>
      <c r="N14" s="52"/>
      <c r="O14" s="52"/>
      <c r="P14" s="29"/>
      <c r="Q14" s="28"/>
      <c r="R14" s="29"/>
      <c r="S14" s="29"/>
      <c r="T14" s="29"/>
      <c r="U14" s="29"/>
      <c r="V14" s="84">
        <v>2</v>
      </c>
      <c r="W14" s="88">
        <v>1</v>
      </c>
      <c r="X14" s="29"/>
      <c r="Y14" s="54"/>
      <c r="Z14" s="29"/>
      <c r="AA14" s="84">
        <v>2</v>
      </c>
      <c r="AB14" s="88">
        <v>1</v>
      </c>
      <c r="AC14" s="29"/>
      <c r="AD14" s="54"/>
      <c r="AE14" s="29"/>
      <c r="AF14" s="84">
        <v>2</v>
      </c>
      <c r="AG14" s="88">
        <v>1</v>
      </c>
      <c r="AH14" s="29"/>
      <c r="AI14" s="54"/>
      <c r="AJ14" s="29"/>
      <c r="AK14" s="84">
        <v>2</v>
      </c>
      <c r="AL14" s="88">
        <v>1</v>
      </c>
      <c r="AM14" s="29"/>
      <c r="AN14" s="54"/>
      <c r="AO14" s="29"/>
      <c r="AP14" s="84">
        <v>2</v>
      </c>
      <c r="AQ14" s="88">
        <v>1</v>
      </c>
      <c r="AR14" s="29"/>
      <c r="AS14" s="54"/>
      <c r="AT14" s="29"/>
      <c r="AU14" s="84">
        <v>2</v>
      </c>
      <c r="AV14" s="88">
        <v>1</v>
      </c>
      <c r="AW14" s="29"/>
      <c r="AX14" s="54"/>
      <c r="AY14" s="29"/>
      <c r="AZ14" s="35"/>
      <c r="BA14" s="36"/>
      <c r="BB14" s="37"/>
      <c r="BC14" s="36"/>
      <c r="BD14" s="36"/>
      <c r="BE14" s="66"/>
      <c r="BF14" s="38"/>
      <c r="BG14" s="36"/>
      <c r="BH14" s="37"/>
      <c r="BI14" s="157"/>
      <c r="BJ14" s="158"/>
      <c r="BK14" s="40"/>
    </row>
    <row r="15" spans="1:63" ht="15" customHeight="1">
      <c r="A15" s="7" t="s">
        <v>131</v>
      </c>
      <c r="B15" s="28"/>
      <c r="C15" s="55">
        <f>T6</f>
        <v>1</v>
      </c>
      <c r="D15" s="55" t="s">
        <v>102</v>
      </c>
      <c r="E15" s="55">
        <f>R6</f>
        <v>2</v>
      </c>
      <c r="F15" s="29"/>
      <c r="G15" s="28"/>
      <c r="H15" s="55">
        <f>T9</f>
        <v>1</v>
      </c>
      <c r="I15" s="55" t="s">
        <v>102</v>
      </c>
      <c r="J15" s="55">
        <f>R9</f>
        <v>2</v>
      </c>
      <c r="K15" s="29"/>
      <c r="L15" s="28"/>
      <c r="M15" s="55">
        <f>T12</f>
        <v>2</v>
      </c>
      <c r="N15" s="55" t="s">
        <v>102</v>
      </c>
      <c r="O15" s="55">
        <f>R12</f>
        <v>1</v>
      </c>
      <c r="P15" s="29"/>
      <c r="Q15" s="28"/>
      <c r="R15" s="29"/>
      <c r="S15" s="29"/>
      <c r="T15" s="29"/>
      <c r="U15" s="29"/>
      <c r="V15" s="28"/>
      <c r="W15" s="92">
        <v>3</v>
      </c>
      <c r="X15" s="92" t="s">
        <v>102</v>
      </c>
      <c r="Y15" s="92">
        <v>0</v>
      </c>
      <c r="Z15" s="29"/>
      <c r="AA15" s="28"/>
      <c r="AB15" s="92">
        <v>3</v>
      </c>
      <c r="AC15" s="92" t="s">
        <v>102</v>
      </c>
      <c r="AD15" s="92">
        <v>0</v>
      </c>
      <c r="AE15" s="29"/>
      <c r="AF15" s="28"/>
      <c r="AG15" s="92">
        <v>3</v>
      </c>
      <c r="AH15" s="92" t="s">
        <v>102</v>
      </c>
      <c r="AI15" s="92">
        <v>0</v>
      </c>
      <c r="AJ15" s="29"/>
      <c r="AK15" s="28"/>
      <c r="AL15" s="92">
        <v>3</v>
      </c>
      <c r="AM15" s="92" t="s">
        <v>102</v>
      </c>
      <c r="AN15" s="92">
        <v>0</v>
      </c>
      <c r="AO15" s="29"/>
      <c r="AP15" s="28"/>
      <c r="AQ15" s="92">
        <v>3</v>
      </c>
      <c r="AR15" s="92" t="s">
        <v>156</v>
      </c>
      <c r="AS15" s="92">
        <v>0</v>
      </c>
      <c r="AT15" s="29"/>
      <c r="AU15" s="28"/>
      <c r="AV15" s="92">
        <v>3</v>
      </c>
      <c r="AW15" s="92" t="s">
        <v>102</v>
      </c>
      <c r="AX15" s="92">
        <v>0</v>
      </c>
      <c r="AY15" s="29"/>
      <c r="AZ15" s="35">
        <f>+B14+G14+L14+Q14+V14+AA14+AF14+AK14+AP14+AU14</f>
        <v>18</v>
      </c>
      <c r="BA15" s="36">
        <f>+C14+H14+M14+R14+W14+AB14+AG14+AL14+AQ14+AV14</f>
        <v>7</v>
      </c>
      <c r="BB15" s="37">
        <f>+AZ15+BA15</f>
        <v>25</v>
      </c>
      <c r="BC15" s="36">
        <f>+C15+H15+M15+R15+W15+AB15+AG15+AL15+AQ15+AV15</f>
        <v>22</v>
      </c>
      <c r="BD15" s="36" t="s">
        <v>33</v>
      </c>
      <c r="BE15" s="36">
        <f>+E15+J15+O15+T15+Y15+AD15+AI15+AN15+AS15+AX15</f>
        <v>5</v>
      </c>
      <c r="BF15" s="38">
        <f>+C16+H16+M16+R16+W16+AB16+AG16+AL16+AQ16+AV16</f>
        <v>45</v>
      </c>
      <c r="BG15" s="36" t="s">
        <v>33</v>
      </c>
      <c r="BH15" s="37">
        <f>+E16+J16+O16+T16+Y16+AD16+AI16+AN16+AS16+AX16</f>
        <v>12</v>
      </c>
      <c r="BI15" s="157">
        <f>IF(BH15=0,"10.000",BF15/(BF15+BH15)*10)</f>
        <v>7.8947368421052637</v>
      </c>
      <c r="BJ15" s="158">
        <f>RANK(BK15,$BK$6:$BK$33)</f>
        <v>1</v>
      </c>
      <c r="BK15" s="40">
        <f>BB15*1000+BA15*100+BE16*10+BI15</f>
        <v>25877.894736842107</v>
      </c>
    </row>
    <row r="16" spans="1:63" ht="14.25" customHeight="1">
      <c r="A16" s="7"/>
      <c r="B16" s="42" t="s">
        <v>34</v>
      </c>
      <c r="C16" s="67">
        <f>T7</f>
        <v>3</v>
      </c>
      <c r="D16" s="67" t="s">
        <v>102</v>
      </c>
      <c r="E16" s="67">
        <f>R7</f>
        <v>4</v>
      </c>
      <c r="F16" s="43" t="s">
        <v>35</v>
      </c>
      <c r="G16" s="42" t="s">
        <v>34</v>
      </c>
      <c r="H16" s="67">
        <f>T10</f>
        <v>2</v>
      </c>
      <c r="I16" s="67" t="s">
        <v>102</v>
      </c>
      <c r="J16" s="67">
        <f>R10</f>
        <v>4</v>
      </c>
      <c r="K16" s="43" t="s">
        <v>35</v>
      </c>
      <c r="L16" s="42" t="s">
        <v>34</v>
      </c>
      <c r="M16" s="67">
        <f>T13</f>
        <v>4</v>
      </c>
      <c r="N16" s="67" t="s">
        <v>102</v>
      </c>
      <c r="O16" s="67">
        <f>R13</f>
        <v>2</v>
      </c>
      <c r="P16" s="43" t="s">
        <v>35</v>
      </c>
      <c r="Q16" s="42"/>
      <c r="R16" s="43"/>
      <c r="S16" s="29"/>
      <c r="T16" s="29"/>
      <c r="U16" s="29"/>
      <c r="V16" s="28" t="s">
        <v>34</v>
      </c>
      <c r="W16" s="92">
        <v>6</v>
      </c>
      <c r="X16" s="92" t="s">
        <v>102</v>
      </c>
      <c r="Y16" s="92">
        <v>0</v>
      </c>
      <c r="Z16" s="29" t="s">
        <v>35</v>
      </c>
      <c r="AA16" s="28" t="s">
        <v>34</v>
      </c>
      <c r="AB16" s="92">
        <v>6</v>
      </c>
      <c r="AC16" s="92" t="s">
        <v>102</v>
      </c>
      <c r="AD16" s="92">
        <v>0</v>
      </c>
      <c r="AE16" s="29" t="s">
        <v>35</v>
      </c>
      <c r="AF16" s="28" t="s">
        <v>34</v>
      </c>
      <c r="AG16" s="92">
        <v>6</v>
      </c>
      <c r="AH16" s="92" t="s">
        <v>102</v>
      </c>
      <c r="AI16" s="92">
        <v>0</v>
      </c>
      <c r="AJ16" s="29" t="s">
        <v>35</v>
      </c>
      <c r="AK16" s="28" t="s">
        <v>34</v>
      </c>
      <c r="AL16" s="92">
        <v>6</v>
      </c>
      <c r="AM16" s="92" t="s">
        <v>102</v>
      </c>
      <c r="AN16" s="92">
        <v>0</v>
      </c>
      <c r="AO16" s="29" t="s">
        <v>35</v>
      </c>
      <c r="AP16" s="28" t="s">
        <v>34</v>
      </c>
      <c r="AQ16" s="92">
        <v>6</v>
      </c>
      <c r="AR16" s="92" t="s">
        <v>157</v>
      </c>
      <c r="AS16" s="92">
        <v>1</v>
      </c>
      <c r="AT16" s="29" t="s">
        <v>35</v>
      </c>
      <c r="AU16" s="42" t="s">
        <v>34</v>
      </c>
      <c r="AV16" s="93">
        <v>6</v>
      </c>
      <c r="AW16" s="93" t="s">
        <v>102</v>
      </c>
      <c r="AX16" s="93">
        <v>1</v>
      </c>
      <c r="AY16" s="43" t="s">
        <v>35</v>
      </c>
      <c r="AZ16" s="45"/>
      <c r="BA16" s="36"/>
      <c r="BB16" s="37"/>
      <c r="BC16" s="36"/>
      <c r="BD16" s="36"/>
      <c r="BE16" s="48">
        <f>+BC15-BE15</f>
        <v>17</v>
      </c>
      <c r="BF16" s="38"/>
      <c r="BG16" s="36"/>
      <c r="BH16" s="37"/>
      <c r="BI16" s="157"/>
      <c r="BJ16" s="160"/>
      <c r="BK16" s="40"/>
    </row>
    <row r="17" spans="1:63" ht="14.25" customHeight="1">
      <c r="A17" s="56" t="s">
        <v>42</v>
      </c>
      <c r="B17" s="84">
        <v>1</v>
      </c>
      <c r="C17" s="88"/>
      <c r="D17" s="29"/>
      <c r="E17" s="54"/>
      <c r="F17" s="29"/>
      <c r="G17" s="84">
        <v>1</v>
      </c>
      <c r="H17" s="88"/>
      <c r="I17" s="29"/>
      <c r="J17" s="54"/>
      <c r="K17" s="29"/>
      <c r="L17" s="84">
        <v>2</v>
      </c>
      <c r="M17" s="88">
        <v>1</v>
      </c>
      <c r="N17" s="29"/>
      <c r="O17" s="54"/>
      <c r="P17" s="29"/>
      <c r="Q17" s="84">
        <v>2</v>
      </c>
      <c r="R17" s="88"/>
      <c r="S17" s="58"/>
      <c r="T17" s="58"/>
      <c r="U17" s="68"/>
      <c r="V17" s="57"/>
      <c r="W17" s="59"/>
      <c r="X17" s="59"/>
      <c r="Y17" s="59"/>
      <c r="Z17" s="59"/>
      <c r="AA17" s="85">
        <v>2</v>
      </c>
      <c r="AB17" s="89">
        <v>1</v>
      </c>
      <c r="AC17" s="59"/>
      <c r="AD17" s="97"/>
      <c r="AE17" s="59"/>
      <c r="AF17" s="85">
        <v>2</v>
      </c>
      <c r="AG17" s="89">
        <v>1</v>
      </c>
      <c r="AH17" s="59"/>
      <c r="AI17" s="97"/>
      <c r="AJ17" s="59"/>
      <c r="AK17" s="85">
        <v>2</v>
      </c>
      <c r="AL17" s="89">
        <v>1</v>
      </c>
      <c r="AM17" s="59"/>
      <c r="AN17" s="97"/>
      <c r="AO17" s="59"/>
      <c r="AP17" s="85">
        <v>1</v>
      </c>
      <c r="AQ17" s="89">
        <v>0</v>
      </c>
      <c r="AR17" s="59"/>
      <c r="AS17" s="97"/>
      <c r="AT17" s="59"/>
      <c r="AU17" s="84">
        <v>2</v>
      </c>
      <c r="AV17" s="88">
        <v>1</v>
      </c>
      <c r="AW17" s="29"/>
      <c r="AX17" s="54"/>
      <c r="AY17" s="29"/>
      <c r="AZ17" s="35"/>
      <c r="BA17" s="60"/>
      <c r="BB17" s="61"/>
      <c r="BC17" s="60"/>
      <c r="BD17" s="60"/>
      <c r="BE17" s="62"/>
      <c r="BF17" s="63"/>
      <c r="BG17" s="60"/>
      <c r="BH17" s="61"/>
      <c r="BI17" s="161"/>
      <c r="BJ17" s="158"/>
      <c r="BK17" s="65"/>
    </row>
    <row r="18" spans="1:63" ht="15" customHeight="1">
      <c r="A18" s="7" t="s">
        <v>87</v>
      </c>
      <c r="B18" s="28"/>
      <c r="C18" s="55">
        <f>Y6</f>
        <v>0</v>
      </c>
      <c r="D18" s="55" t="s">
        <v>102</v>
      </c>
      <c r="E18" s="55">
        <f>W6</f>
        <v>3</v>
      </c>
      <c r="F18" s="55"/>
      <c r="G18" s="69"/>
      <c r="H18" s="55">
        <v>0</v>
      </c>
      <c r="I18" s="55" t="s">
        <v>102</v>
      </c>
      <c r="J18" s="55">
        <v>3</v>
      </c>
      <c r="K18" s="55"/>
      <c r="L18" s="69"/>
      <c r="M18" s="55">
        <f>Y12</f>
        <v>2</v>
      </c>
      <c r="N18" s="55" t="s">
        <v>102</v>
      </c>
      <c r="O18" s="55">
        <f>W12</f>
        <v>1</v>
      </c>
      <c r="P18" s="55"/>
      <c r="Q18" s="69"/>
      <c r="R18" s="55">
        <f>Y15</f>
        <v>0</v>
      </c>
      <c r="S18" s="55" t="s">
        <v>102</v>
      </c>
      <c r="T18" s="55">
        <f>W15</f>
        <v>3</v>
      </c>
      <c r="U18" s="30"/>
      <c r="V18" s="28"/>
      <c r="W18" s="29"/>
      <c r="X18" s="29"/>
      <c r="Y18" s="29"/>
      <c r="Z18" s="29"/>
      <c r="AA18" s="28"/>
      <c r="AB18" s="92">
        <v>2</v>
      </c>
      <c r="AC18" s="92" t="s">
        <v>102</v>
      </c>
      <c r="AD18" s="92">
        <v>1</v>
      </c>
      <c r="AE18" s="29"/>
      <c r="AF18" s="28"/>
      <c r="AG18" s="92">
        <v>2</v>
      </c>
      <c r="AH18" s="92" t="s">
        <v>102</v>
      </c>
      <c r="AI18" s="92">
        <v>1</v>
      </c>
      <c r="AJ18" s="29"/>
      <c r="AK18" s="28"/>
      <c r="AL18" s="92">
        <v>2</v>
      </c>
      <c r="AM18" s="92" t="s">
        <v>102</v>
      </c>
      <c r="AN18" s="92">
        <v>1</v>
      </c>
      <c r="AO18" s="29"/>
      <c r="AP18" s="28"/>
      <c r="AQ18" s="92">
        <v>0</v>
      </c>
      <c r="AR18" s="92" t="s">
        <v>102</v>
      </c>
      <c r="AS18" s="92">
        <v>3</v>
      </c>
      <c r="AT18" s="29"/>
      <c r="AU18" s="28"/>
      <c r="AV18" s="92">
        <v>2</v>
      </c>
      <c r="AW18" s="92" t="s">
        <v>102</v>
      </c>
      <c r="AX18" s="92">
        <v>1</v>
      </c>
      <c r="AY18" s="29"/>
      <c r="AZ18" s="35">
        <f>+B17+G17+L17+Q17+V17+AA17+AF17+AK17+AP17+AU17</f>
        <v>15</v>
      </c>
      <c r="BA18" s="36">
        <f>+C17+H17+M17+R17+W17+AB17+AG17+AL17+AQ17+AV17</f>
        <v>5</v>
      </c>
      <c r="BB18" s="37">
        <f>+AZ18+BA18</f>
        <v>20</v>
      </c>
      <c r="BC18" s="36">
        <f>+C18+H18+M18+R18+W18+AB18+AG18+AL18+AQ18+AV18</f>
        <v>10</v>
      </c>
      <c r="BD18" s="36" t="s">
        <v>33</v>
      </c>
      <c r="BE18" s="36">
        <f>+E18+J18+O18+T18+Y18+AD18+AI18+AN18+AS18+AX18</f>
        <v>17</v>
      </c>
      <c r="BF18" s="38">
        <f>+C19+H19+M19+R19+W19+AB19+AG19+AL19+AQ19+AV19</f>
        <v>23</v>
      </c>
      <c r="BG18" s="36" t="s">
        <v>33</v>
      </c>
      <c r="BH18" s="37">
        <f>+E19+J19+O19+T19+Y19+AD19+AI19+AN19+AS19+AX19</f>
        <v>38</v>
      </c>
      <c r="BI18" s="157">
        <f>IF(BH18=0,"10.000",BF18/(BF18+BH18)*10)</f>
        <v>3.7704918032786883</v>
      </c>
      <c r="BJ18" s="158">
        <f>RANK(BK18,$BK$6:$BK$33)</f>
        <v>7</v>
      </c>
      <c r="BK18" s="40">
        <f>BB18*1000+BA18*100+BE19*10+BI18</f>
        <v>20433.77049180328</v>
      </c>
    </row>
    <row r="19" spans="1:63" ht="14.25" customHeight="1">
      <c r="A19" s="41"/>
      <c r="B19" s="42" t="s">
        <v>34</v>
      </c>
      <c r="C19" s="67">
        <f>Y7</f>
        <v>1</v>
      </c>
      <c r="D19" s="67" t="s">
        <v>102</v>
      </c>
      <c r="E19" s="67">
        <f>W7</f>
        <v>6</v>
      </c>
      <c r="F19" s="67" t="s">
        <v>35</v>
      </c>
      <c r="G19" s="70" t="s">
        <v>34</v>
      </c>
      <c r="H19" s="67">
        <v>0</v>
      </c>
      <c r="I19" s="67" t="s">
        <v>102</v>
      </c>
      <c r="J19" s="67">
        <v>6</v>
      </c>
      <c r="K19" s="67" t="s">
        <v>35</v>
      </c>
      <c r="L19" s="70" t="s">
        <v>34</v>
      </c>
      <c r="M19" s="67">
        <f>Y13</f>
        <v>4</v>
      </c>
      <c r="N19" s="67" t="s">
        <v>102</v>
      </c>
      <c r="O19" s="67">
        <f>W13</f>
        <v>4</v>
      </c>
      <c r="P19" s="67" t="s">
        <v>35</v>
      </c>
      <c r="Q19" s="70" t="s">
        <v>34</v>
      </c>
      <c r="R19" s="67">
        <f>Y16</f>
        <v>0</v>
      </c>
      <c r="S19" s="67" t="s">
        <v>102</v>
      </c>
      <c r="T19" s="67">
        <f>W16</f>
        <v>6</v>
      </c>
      <c r="U19" s="44" t="s">
        <v>35</v>
      </c>
      <c r="V19" s="42"/>
      <c r="W19" s="43"/>
      <c r="X19" s="43"/>
      <c r="Y19" s="43"/>
      <c r="Z19" s="43"/>
      <c r="AA19" s="42" t="s">
        <v>34</v>
      </c>
      <c r="AB19" s="93">
        <v>5</v>
      </c>
      <c r="AC19" s="93" t="s">
        <v>102</v>
      </c>
      <c r="AD19" s="93">
        <v>2</v>
      </c>
      <c r="AE19" s="43" t="s">
        <v>35</v>
      </c>
      <c r="AF19" s="42" t="s">
        <v>34</v>
      </c>
      <c r="AG19" s="93">
        <v>4</v>
      </c>
      <c r="AH19" s="93" t="s">
        <v>102</v>
      </c>
      <c r="AI19" s="93">
        <v>3</v>
      </c>
      <c r="AJ19" s="43" t="s">
        <v>35</v>
      </c>
      <c r="AK19" s="42" t="s">
        <v>34</v>
      </c>
      <c r="AL19" s="93">
        <v>5</v>
      </c>
      <c r="AM19" s="93" t="s">
        <v>102</v>
      </c>
      <c r="AN19" s="93">
        <v>2</v>
      </c>
      <c r="AO19" s="43" t="s">
        <v>35</v>
      </c>
      <c r="AP19" s="42" t="s">
        <v>34</v>
      </c>
      <c r="AQ19" s="93">
        <v>0</v>
      </c>
      <c r="AR19" s="93" t="s">
        <v>102</v>
      </c>
      <c r="AS19" s="93">
        <v>6</v>
      </c>
      <c r="AT19" s="43" t="s">
        <v>35</v>
      </c>
      <c r="AU19" s="42" t="s">
        <v>34</v>
      </c>
      <c r="AV19" s="93">
        <v>4</v>
      </c>
      <c r="AW19" s="93" t="s">
        <v>102</v>
      </c>
      <c r="AX19" s="93">
        <v>3</v>
      </c>
      <c r="AY19" s="43" t="s">
        <v>35</v>
      </c>
      <c r="AZ19" s="45"/>
      <c r="BA19" s="46"/>
      <c r="BB19" s="47"/>
      <c r="BC19" s="46"/>
      <c r="BD19" s="46"/>
      <c r="BE19" s="48">
        <f>+BC18-BE18</f>
        <v>-7</v>
      </c>
      <c r="BF19" s="49"/>
      <c r="BG19" s="46"/>
      <c r="BH19" s="47"/>
      <c r="BI19" s="162"/>
      <c r="BJ19" s="163"/>
      <c r="BK19" s="51"/>
    </row>
    <row r="20" spans="1:63" ht="14.25" customHeight="1">
      <c r="A20" s="7" t="s">
        <v>41</v>
      </c>
      <c r="B20" s="85">
        <v>2</v>
      </c>
      <c r="C20" s="89"/>
      <c r="D20" s="59"/>
      <c r="E20" s="97"/>
      <c r="F20" s="59"/>
      <c r="G20" s="85">
        <v>2</v>
      </c>
      <c r="H20" s="89"/>
      <c r="I20" s="59"/>
      <c r="J20" s="97"/>
      <c r="K20" s="59"/>
      <c r="L20" s="85">
        <v>2</v>
      </c>
      <c r="M20" s="89"/>
      <c r="N20" s="59"/>
      <c r="O20" s="97"/>
      <c r="P20" s="59"/>
      <c r="Q20" s="85">
        <v>2</v>
      </c>
      <c r="R20" s="89"/>
      <c r="S20" s="59"/>
      <c r="T20" s="97"/>
      <c r="U20" s="59"/>
      <c r="V20" s="85">
        <v>2</v>
      </c>
      <c r="W20" s="89"/>
      <c r="X20" s="52"/>
      <c r="Y20" s="52"/>
      <c r="Z20" s="29"/>
      <c r="AA20" s="28"/>
      <c r="AB20" s="29"/>
      <c r="AC20" s="29"/>
      <c r="AD20" s="29"/>
      <c r="AE20" s="29"/>
      <c r="AF20" s="84">
        <v>2</v>
      </c>
      <c r="AG20" s="88"/>
      <c r="AH20" s="29"/>
      <c r="AI20" s="54"/>
      <c r="AJ20" s="29"/>
      <c r="AK20" s="84">
        <v>2</v>
      </c>
      <c r="AL20" s="88">
        <v>1</v>
      </c>
      <c r="AM20" s="29"/>
      <c r="AN20" s="54"/>
      <c r="AO20" s="29"/>
      <c r="AP20" s="84">
        <v>2</v>
      </c>
      <c r="AQ20" s="88"/>
      <c r="AR20" s="29"/>
      <c r="AS20" s="54"/>
      <c r="AT20" s="29"/>
      <c r="AU20" s="84">
        <v>2</v>
      </c>
      <c r="AV20" s="88">
        <v>1</v>
      </c>
      <c r="AW20" s="29"/>
      <c r="AX20" s="54"/>
      <c r="AY20" s="29"/>
      <c r="AZ20" s="35"/>
      <c r="BA20" s="36"/>
      <c r="BB20" s="37"/>
      <c r="BC20" s="36"/>
      <c r="BD20" s="36"/>
      <c r="BE20" s="66"/>
      <c r="BF20" s="38"/>
      <c r="BG20" s="36"/>
      <c r="BH20" s="37"/>
      <c r="BI20" s="164"/>
      <c r="BJ20" s="165"/>
      <c r="BK20" s="40"/>
    </row>
    <row r="21" spans="1:63" ht="15" customHeight="1">
      <c r="A21" s="7" t="s">
        <v>132</v>
      </c>
      <c r="B21" s="28"/>
      <c r="C21" s="55">
        <f>AD6</f>
        <v>1</v>
      </c>
      <c r="D21" s="55" t="s">
        <v>102</v>
      </c>
      <c r="E21" s="55">
        <f>AB6</f>
        <v>2</v>
      </c>
      <c r="F21" s="55"/>
      <c r="G21" s="69"/>
      <c r="H21" s="55">
        <v>1</v>
      </c>
      <c r="I21" s="55" t="s">
        <v>102</v>
      </c>
      <c r="J21" s="55">
        <v>2</v>
      </c>
      <c r="K21" s="55"/>
      <c r="L21" s="69"/>
      <c r="M21" s="55">
        <f>AD12</f>
        <v>0</v>
      </c>
      <c r="N21" s="55" t="s">
        <v>102</v>
      </c>
      <c r="O21" s="55">
        <f>AB12</f>
        <v>3</v>
      </c>
      <c r="P21" s="55"/>
      <c r="Q21" s="69"/>
      <c r="R21" s="55">
        <f>AD15</f>
        <v>0</v>
      </c>
      <c r="S21" s="55" t="s">
        <v>102</v>
      </c>
      <c r="T21" s="55">
        <f>AB15</f>
        <v>3</v>
      </c>
      <c r="U21" s="55"/>
      <c r="V21" s="69"/>
      <c r="W21" s="55">
        <f>AD18</f>
        <v>1</v>
      </c>
      <c r="X21" s="55" t="s">
        <v>102</v>
      </c>
      <c r="Y21" s="55">
        <f>AB18</f>
        <v>2</v>
      </c>
      <c r="Z21" s="29"/>
      <c r="AA21" s="28"/>
      <c r="AB21" s="29"/>
      <c r="AC21" s="29"/>
      <c r="AD21" s="29"/>
      <c r="AE21" s="29"/>
      <c r="AF21" s="28"/>
      <c r="AG21" s="92">
        <v>1</v>
      </c>
      <c r="AH21" s="92" t="s">
        <v>102</v>
      </c>
      <c r="AI21" s="92">
        <v>2</v>
      </c>
      <c r="AJ21" s="29"/>
      <c r="AK21" s="28"/>
      <c r="AL21" s="92">
        <v>2</v>
      </c>
      <c r="AM21" s="92" t="s">
        <v>102</v>
      </c>
      <c r="AN21" s="92">
        <v>1</v>
      </c>
      <c r="AO21" s="29"/>
      <c r="AP21" s="28"/>
      <c r="AQ21" s="92">
        <v>1</v>
      </c>
      <c r="AR21" s="92" t="s">
        <v>102</v>
      </c>
      <c r="AS21" s="92">
        <v>2</v>
      </c>
      <c r="AT21" s="29"/>
      <c r="AU21" s="28"/>
      <c r="AV21" s="92">
        <v>2</v>
      </c>
      <c r="AW21" s="92" t="s">
        <v>102</v>
      </c>
      <c r="AX21" s="92">
        <v>1</v>
      </c>
      <c r="AY21" s="29"/>
      <c r="AZ21" s="35">
        <f>+B20+G20+L20+Q20+V20+AA20+AF20+AK20+AP20+AU20</f>
        <v>18</v>
      </c>
      <c r="BA21" s="36">
        <f>+C20+H20+M20+R20+W20+AB20+AG20+AL20+AQ20+AV20</f>
        <v>2</v>
      </c>
      <c r="BB21" s="37">
        <f>+AZ21+BA21</f>
        <v>20</v>
      </c>
      <c r="BC21" s="36">
        <f>+C21+H21+M21+R21+W21+AB21+AG21+AL21+AQ21+AV21</f>
        <v>9</v>
      </c>
      <c r="BD21" s="36" t="s">
        <v>33</v>
      </c>
      <c r="BE21" s="36">
        <f>+E21+J21+O21+T21+Y21+AD21+AI21+AN21+AS21+AX21</f>
        <v>18</v>
      </c>
      <c r="BF21" s="38">
        <f>+C22+H22+M22+R22+W22+AB22+AG22+AL22+AQ22+AV22</f>
        <v>22</v>
      </c>
      <c r="BG21" s="36" t="s">
        <v>33</v>
      </c>
      <c r="BH21" s="37">
        <f>+E22+J22+O22+T22+Y22+AD22+AI22+AN22+AS22+AX22</f>
        <v>40</v>
      </c>
      <c r="BI21" s="157">
        <f>IF(BH21=0,"10.000",BF21/(BF21+BH21)*10)</f>
        <v>3.5483870967741939</v>
      </c>
      <c r="BJ21" s="158">
        <f>RANK(BK21,$BK$6:$BK$33)</f>
        <v>8</v>
      </c>
      <c r="BK21" s="40">
        <f>BB21*1000+BA21*100+BE22*10+BI21</f>
        <v>20113.548387096773</v>
      </c>
    </row>
    <row r="22" spans="1:63" ht="14.25" customHeight="1">
      <c r="A22" s="7"/>
      <c r="B22" s="42" t="s">
        <v>34</v>
      </c>
      <c r="C22" s="67">
        <f>AD7</f>
        <v>2</v>
      </c>
      <c r="D22" s="67" t="s">
        <v>102</v>
      </c>
      <c r="E22" s="67">
        <f>AB7</f>
        <v>4</v>
      </c>
      <c r="F22" s="67" t="s">
        <v>35</v>
      </c>
      <c r="G22" s="70" t="s">
        <v>34</v>
      </c>
      <c r="H22" s="67">
        <v>3</v>
      </c>
      <c r="I22" s="67" t="s">
        <v>102</v>
      </c>
      <c r="J22" s="67">
        <v>4</v>
      </c>
      <c r="K22" s="67" t="s">
        <v>35</v>
      </c>
      <c r="L22" s="70" t="s">
        <v>34</v>
      </c>
      <c r="M22" s="67">
        <f>AD13</f>
        <v>1</v>
      </c>
      <c r="N22" s="67" t="s">
        <v>102</v>
      </c>
      <c r="O22" s="67">
        <f>AB13</f>
        <v>6</v>
      </c>
      <c r="P22" s="67" t="s">
        <v>35</v>
      </c>
      <c r="Q22" s="70" t="s">
        <v>34</v>
      </c>
      <c r="R22" s="67">
        <f>AD16</f>
        <v>0</v>
      </c>
      <c r="S22" s="67" t="s">
        <v>102</v>
      </c>
      <c r="T22" s="67">
        <f>AB16</f>
        <v>6</v>
      </c>
      <c r="U22" s="67" t="s">
        <v>35</v>
      </c>
      <c r="V22" s="70" t="s">
        <v>34</v>
      </c>
      <c r="W22" s="67">
        <f>AD19</f>
        <v>2</v>
      </c>
      <c r="X22" s="67" t="s">
        <v>102</v>
      </c>
      <c r="Y22" s="67">
        <f>AB19</f>
        <v>5</v>
      </c>
      <c r="Z22" s="43" t="s">
        <v>35</v>
      </c>
      <c r="AA22" s="42"/>
      <c r="AB22" s="43"/>
      <c r="AC22" s="29"/>
      <c r="AD22" s="29"/>
      <c r="AE22" s="29"/>
      <c r="AF22" s="28" t="s">
        <v>34</v>
      </c>
      <c r="AG22" s="92">
        <v>2</v>
      </c>
      <c r="AH22" s="92" t="s">
        <v>102</v>
      </c>
      <c r="AI22" s="92">
        <v>4</v>
      </c>
      <c r="AJ22" s="29" t="s">
        <v>35</v>
      </c>
      <c r="AK22" s="28" t="s">
        <v>34</v>
      </c>
      <c r="AL22" s="92">
        <v>5</v>
      </c>
      <c r="AM22" s="92" t="s">
        <v>102</v>
      </c>
      <c r="AN22" s="92">
        <v>3</v>
      </c>
      <c r="AO22" s="29" t="s">
        <v>35</v>
      </c>
      <c r="AP22" s="28" t="s">
        <v>34</v>
      </c>
      <c r="AQ22" s="92">
        <v>3</v>
      </c>
      <c r="AR22" s="92" t="s">
        <v>102</v>
      </c>
      <c r="AS22" s="92">
        <v>5</v>
      </c>
      <c r="AT22" s="29" t="s">
        <v>35</v>
      </c>
      <c r="AU22" s="42" t="s">
        <v>34</v>
      </c>
      <c r="AV22" s="93">
        <v>4</v>
      </c>
      <c r="AW22" s="93" t="s">
        <v>102</v>
      </c>
      <c r="AX22" s="93">
        <v>3</v>
      </c>
      <c r="AY22" s="43" t="s">
        <v>35</v>
      </c>
      <c r="AZ22" s="45"/>
      <c r="BA22" s="36"/>
      <c r="BB22" s="37"/>
      <c r="BC22" s="36"/>
      <c r="BD22" s="36"/>
      <c r="BE22" s="48">
        <f>+BC21-BE21</f>
        <v>-9</v>
      </c>
      <c r="BF22" s="38"/>
      <c r="BG22" s="36"/>
      <c r="BH22" s="37"/>
      <c r="BI22" s="164"/>
      <c r="BJ22" s="166"/>
      <c r="BK22" s="40"/>
    </row>
    <row r="23" spans="1:63" ht="14.25" customHeight="1">
      <c r="A23" s="56" t="s">
        <v>8</v>
      </c>
      <c r="B23" s="84">
        <v>1</v>
      </c>
      <c r="C23" s="88"/>
      <c r="D23" s="29"/>
      <c r="E23" s="54"/>
      <c r="F23" s="29"/>
      <c r="G23" s="84">
        <v>2</v>
      </c>
      <c r="H23" s="88">
        <v>1</v>
      </c>
      <c r="I23" s="29"/>
      <c r="J23" s="54"/>
      <c r="K23" s="29"/>
      <c r="L23" s="84">
        <v>1</v>
      </c>
      <c r="M23" s="88"/>
      <c r="N23" s="29"/>
      <c r="O23" s="54"/>
      <c r="P23" s="29"/>
      <c r="Q23" s="84">
        <v>2</v>
      </c>
      <c r="R23" s="88"/>
      <c r="S23" s="29"/>
      <c r="T23" s="54"/>
      <c r="U23" s="29"/>
      <c r="V23" s="84">
        <v>2</v>
      </c>
      <c r="W23" s="88"/>
      <c r="X23" s="29"/>
      <c r="Y23" s="54"/>
      <c r="Z23" s="29"/>
      <c r="AA23" s="84">
        <v>2</v>
      </c>
      <c r="AB23" s="88">
        <v>1</v>
      </c>
      <c r="AC23" s="58"/>
      <c r="AD23" s="58"/>
      <c r="AE23" s="59"/>
      <c r="AF23" s="57"/>
      <c r="AG23" s="59"/>
      <c r="AH23" s="59"/>
      <c r="AI23" s="59"/>
      <c r="AJ23" s="59"/>
      <c r="AK23" s="85">
        <v>2</v>
      </c>
      <c r="AL23" s="89">
        <v>1</v>
      </c>
      <c r="AM23" s="59"/>
      <c r="AN23" s="97"/>
      <c r="AO23" s="59"/>
      <c r="AP23" s="85">
        <v>1</v>
      </c>
      <c r="AQ23" s="89"/>
      <c r="AR23" s="59"/>
      <c r="AS23" s="97"/>
      <c r="AT23" s="59"/>
      <c r="AU23" s="84">
        <v>2</v>
      </c>
      <c r="AV23" s="88"/>
      <c r="AW23" s="29"/>
      <c r="AX23" s="54"/>
      <c r="AY23" s="29"/>
      <c r="AZ23" s="35"/>
      <c r="BA23" s="60"/>
      <c r="BB23" s="61"/>
      <c r="BC23" s="60"/>
      <c r="BD23" s="60"/>
      <c r="BE23" s="62"/>
      <c r="BF23" s="63"/>
      <c r="BG23" s="60"/>
      <c r="BH23" s="61"/>
      <c r="BI23" s="167"/>
      <c r="BJ23" s="168"/>
      <c r="BK23" s="65"/>
    </row>
    <row r="24" spans="1:63" ht="15" customHeight="1">
      <c r="A24" s="100" t="s">
        <v>133</v>
      </c>
      <c r="B24" s="28"/>
      <c r="C24" s="55">
        <f>AI6</f>
        <v>0</v>
      </c>
      <c r="D24" s="55" t="s">
        <v>102</v>
      </c>
      <c r="E24" s="55">
        <f>AG6</f>
        <v>3</v>
      </c>
      <c r="F24" s="55"/>
      <c r="G24" s="69"/>
      <c r="H24" s="55">
        <f>AI9</f>
        <v>2</v>
      </c>
      <c r="I24" s="55" t="s">
        <v>102</v>
      </c>
      <c r="J24" s="55">
        <f>AG9</f>
        <v>1</v>
      </c>
      <c r="K24" s="55"/>
      <c r="L24" s="69"/>
      <c r="M24" s="55">
        <f>AI12</f>
        <v>0</v>
      </c>
      <c r="N24" s="55" t="s">
        <v>102</v>
      </c>
      <c r="O24" s="55">
        <f>AG12</f>
        <v>3</v>
      </c>
      <c r="P24" s="55"/>
      <c r="Q24" s="69"/>
      <c r="R24" s="55">
        <v>0</v>
      </c>
      <c r="S24" s="55" t="s">
        <v>102</v>
      </c>
      <c r="T24" s="55">
        <f>AG15</f>
        <v>3</v>
      </c>
      <c r="U24" s="55"/>
      <c r="V24" s="69"/>
      <c r="W24" s="55">
        <f>AI18</f>
        <v>1</v>
      </c>
      <c r="X24" s="55" t="s">
        <v>102</v>
      </c>
      <c r="Y24" s="55">
        <f>AG18</f>
        <v>2</v>
      </c>
      <c r="Z24" s="55"/>
      <c r="AA24" s="69"/>
      <c r="AB24" s="55">
        <f>AI21</f>
        <v>2</v>
      </c>
      <c r="AC24" s="55" t="s">
        <v>102</v>
      </c>
      <c r="AD24" s="55">
        <f>AG21</f>
        <v>1</v>
      </c>
      <c r="AE24" s="29"/>
      <c r="AF24" s="28"/>
      <c r="AG24" s="29"/>
      <c r="AH24" s="29"/>
      <c r="AI24" s="29"/>
      <c r="AJ24" s="29"/>
      <c r="AK24" s="28"/>
      <c r="AL24" s="92">
        <v>2</v>
      </c>
      <c r="AM24" s="92" t="s">
        <v>102</v>
      </c>
      <c r="AN24" s="92">
        <v>1</v>
      </c>
      <c r="AO24" s="29"/>
      <c r="AP24" s="28"/>
      <c r="AQ24" s="92">
        <v>0</v>
      </c>
      <c r="AR24" s="92" t="s">
        <v>102</v>
      </c>
      <c r="AS24" s="92">
        <v>3</v>
      </c>
      <c r="AT24" s="29"/>
      <c r="AU24" s="28"/>
      <c r="AV24" s="92">
        <v>1</v>
      </c>
      <c r="AW24" s="92" t="s">
        <v>150</v>
      </c>
      <c r="AX24" s="92">
        <v>2</v>
      </c>
      <c r="AY24" s="29"/>
      <c r="AZ24" s="35">
        <f>+B23+G23+L23+Q23+V23+AA23+AF23+AK23+AP23+AU23</f>
        <v>15</v>
      </c>
      <c r="BA24" s="36">
        <f>+C23+H23+M23+R23+W23+AB23+AG23+AL23+AQ23+AV23</f>
        <v>3</v>
      </c>
      <c r="BB24" s="37">
        <f>+AZ24+BA24</f>
        <v>18</v>
      </c>
      <c r="BC24" s="36">
        <f>+C24+H24+M24+R24+W24+AB24+AG24+AL24+AQ24+AV24</f>
        <v>8</v>
      </c>
      <c r="BD24" s="36" t="s">
        <v>33</v>
      </c>
      <c r="BE24" s="36">
        <f>+E24+J24+O24+T24+Y24+AD24+AI24+AN24+AS24+AX24</f>
        <v>19</v>
      </c>
      <c r="BF24" s="38">
        <f>+C25+H25+M25+R25+W25+AB25+AG25+AL25+AQ25+AV25</f>
        <v>17</v>
      </c>
      <c r="BG24" s="36" t="s">
        <v>33</v>
      </c>
      <c r="BH24" s="37">
        <f>+E25+J25+O25+T25+Y25+AD25+AI25+AN25+AS25+AX25</f>
        <v>39</v>
      </c>
      <c r="BI24" s="157">
        <f>IF(BH24=0,"10.000",BF24/(BF24+BH24)*10)</f>
        <v>3.0357142857142856</v>
      </c>
      <c r="BJ24" s="158">
        <f>RANK(BK24,$BK$6:$BK$33)</f>
        <v>9</v>
      </c>
      <c r="BK24" s="40">
        <f>BB24*1000+BA24*100+BE25*10+BI24</f>
        <v>18193.035714285714</v>
      </c>
    </row>
    <row r="25" spans="1:63" ht="14.25" customHeight="1">
      <c r="A25" s="41"/>
      <c r="B25" s="42" t="s">
        <v>34</v>
      </c>
      <c r="C25" s="67">
        <f>AI7</f>
        <v>0</v>
      </c>
      <c r="D25" s="67" t="s">
        <v>102</v>
      </c>
      <c r="E25" s="67">
        <f>AG7</f>
        <v>6</v>
      </c>
      <c r="F25" s="67" t="s">
        <v>35</v>
      </c>
      <c r="G25" s="70" t="s">
        <v>34</v>
      </c>
      <c r="H25" s="67">
        <f>AI10</f>
        <v>4</v>
      </c>
      <c r="I25" s="67" t="s">
        <v>102</v>
      </c>
      <c r="J25" s="67">
        <f>AG10</f>
        <v>3</v>
      </c>
      <c r="K25" s="67" t="s">
        <v>35</v>
      </c>
      <c r="L25" s="70" t="s">
        <v>34</v>
      </c>
      <c r="M25" s="67">
        <f>AI13</f>
        <v>0</v>
      </c>
      <c r="N25" s="67" t="s">
        <v>102</v>
      </c>
      <c r="O25" s="67">
        <f>AG13</f>
        <v>6</v>
      </c>
      <c r="P25" s="67" t="s">
        <v>35</v>
      </c>
      <c r="Q25" s="70" t="s">
        <v>34</v>
      </c>
      <c r="R25" s="67">
        <v>0</v>
      </c>
      <c r="S25" s="67" t="s">
        <v>102</v>
      </c>
      <c r="T25" s="67">
        <f>AG16</f>
        <v>6</v>
      </c>
      <c r="U25" s="67" t="s">
        <v>35</v>
      </c>
      <c r="V25" s="70" t="s">
        <v>34</v>
      </c>
      <c r="W25" s="67">
        <f>AI19</f>
        <v>3</v>
      </c>
      <c r="X25" s="67" t="s">
        <v>102</v>
      </c>
      <c r="Y25" s="67">
        <f>AG19</f>
        <v>4</v>
      </c>
      <c r="Z25" s="67" t="s">
        <v>35</v>
      </c>
      <c r="AA25" s="70" t="s">
        <v>34</v>
      </c>
      <c r="AB25" s="67">
        <f>AI22</f>
        <v>4</v>
      </c>
      <c r="AC25" s="67" t="s">
        <v>102</v>
      </c>
      <c r="AD25" s="67">
        <f>AG22</f>
        <v>2</v>
      </c>
      <c r="AE25" s="43" t="s">
        <v>35</v>
      </c>
      <c r="AF25" s="42"/>
      <c r="AG25" s="43"/>
      <c r="AH25" s="43"/>
      <c r="AI25" s="43"/>
      <c r="AJ25" s="43"/>
      <c r="AK25" s="42" t="s">
        <v>34</v>
      </c>
      <c r="AL25" s="93">
        <v>4</v>
      </c>
      <c r="AM25" s="93" t="s">
        <v>102</v>
      </c>
      <c r="AN25" s="93">
        <v>2</v>
      </c>
      <c r="AO25" s="43" t="s">
        <v>35</v>
      </c>
      <c r="AP25" s="42" t="s">
        <v>34</v>
      </c>
      <c r="AQ25" s="93">
        <v>0</v>
      </c>
      <c r="AR25" s="93" t="s">
        <v>102</v>
      </c>
      <c r="AS25" s="93">
        <v>6</v>
      </c>
      <c r="AT25" s="43" t="s">
        <v>35</v>
      </c>
      <c r="AU25" s="42"/>
      <c r="AV25" s="93">
        <v>2</v>
      </c>
      <c r="AW25" s="93" t="s">
        <v>102</v>
      </c>
      <c r="AX25" s="93">
        <v>4</v>
      </c>
      <c r="AY25" s="43" t="s">
        <v>35</v>
      </c>
      <c r="AZ25" s="45"/>
      <c r="BA25" s="46"/>
      <c r="BB25" s="47"/>
      <c r="BC25" s="46"/>
      <c r="BD25" s="46"/>
      <c r="BE25" s="48">
        <f>+BC24-BE24</f>
        <v>-11</v>
      </c>
      <c r="BF25" s="49"/>
      <c r="BG25" s="46"/>
      <c r="BH25" s="47"/>
      <c r="BI25" s="162"/>
      <c r="BJ25" s="169"/>
      <c r="BK25" s="51"/>
    </row>
    <row r="26" spans="1:63" ht="14.25" customHeight="1">
      <c r="A26" s="7" t="s">
        <v>44</v>
      </c>
      <c r="B26" s="84">
        <v>2</v>
      </c>
      <c r="C26" s="88">
        <v>1</v>
      </c>
      <c r="D26" s="29"/>
      <c r="E26" s="54"/>
      <c r="F26" s="29"/>
      <c r="G26" s="84">
        <v>1</v>
      </c>
      <c r="H26" s="88"/>
      <c r="I26" s="29"/>
      <c r="J26" s="54"/>
      <c r="K26" s="29"/>
      <c r="L26" s="84">
        <v>1</v>
      </c>
      <c r="M26" s="88"/>
      <c r="N26" s="29"/>
      <c r="O26" s="54"/>
      <c r="P26" s="29"/>
      <c r="Q26" s="84">
        <v>1</v>
      </c>
      <c r="R26" s="88"/>
      <c r="S26" s="29"/>
      <c r="T26" s="54"/>
      <c r="U26" s="29"/>
      <c r="V26" s="84">
        <v>2</v>
      </c>
      <c r="W26" s="88"/>
      <c r="X26" s="29"/>
      <c r="Y26" s="54"/>
      <c r="Z26" s="29"/>
      <c r="AA26" s="84">
        <v>2</v>
      </c>
      <c r="AB26" s="88"/>
      <c r="AC26" s="52"/>
      <c r="AD26" s="52"/>
      <c r="AE26" s="52"/>
      <c r="AF26" s="86">
        <v>1</v>
      </c>
      <c r="AG26" s="98">
        <f>AN23</f>
        <v>0</v>
      </c>
      <c r="AH26" s="52"/>
      <c r="AI26" s="52"/>
      <c r="AJ26" s="29"/>
      <c r="AK26" s="28"/>
      <c r="AL26" s="29"/>
      <c r="AM26" s="29"/>
      <c r="AN26" s="29"/>
      <c r="AO26" s="29"/>
      <c r="AP26" s="84">
        <v>2</v>
      </c>
      <c r="AQ26" s="88"/>
      <c r="AR26" s="29"/>
      <c r="AS26" s="54"/>
      <c r="AT26" s="29"/>
      <c r="AU26" s="84">
        <v>1</v>
      </c>
      <c r="AV26" s="88"/>
      <c r="AW26" s="29"/>
      <c r="AX26" s="54"/>
      <c r="AY26" s="29"/>
      <c r="AZ26" s="35"/>
      <c r="BA26" s="36"/>
      <c r="BB26" s="37"/>
      <c r="BC26" s="36"/>
      <c r="BD26" s="36"/>
      <c r="BE26" s="66"/>
      <c r="BF26" s="38"/>
      <c r="BG26" s="36"/>
      <c r="BH26" s="37"/>
      <c r="BI26" s="164"/>
      <c r="BJ26" s="166"/>
      <c r="BK26" s="40"/>
    </row>
    <row r="27" spans="1:63" ht="15" customHeight="1">
      <c r="A27" s="7" t="s">
        <v>134</v>
      </c>
      <c r="B27" s="28"/>
      <c r="C27" s="55">
        <f>AN6</f>
        <v>2</v>
      </c>
      <c r="D27" s="55" t="s">
        <v>32</v>
      </c>
      <c r="E27" s="55">
        <f>AL6</f>
        <v>1</v>
      </c>
      <c r="F27" s="55"/>
      <c r="G27" s="69"/>
      <c r="H27" s="55">
        <v>0</v>
      </c>
      <c r="I27" s="55" t="s">
        <v>32</v>
      </c>
      <c r="J27" s="55">
        <v>3</v>
      </c>
      <c r="K27" s="55"/>
      <c r="L27" s="69"/>
      <c r="M27" s="55">
        <f>AN12</f>
        <v>1</v>
      </c>
      <c r="N27" s="55" t="s">
        <v>32</v>
      </c>
      <c r="O27" s="55">
        <f>AL12</f>
        <v>2</v>
      </c>
      <c r="P27" s="55"/>
      <c r="Q27" s="69"/>
      <c r="R27" s="55">
        <f>AN15</f>
        <v>0</v>
      </c>
      <c r="S27" s="55" t="s">
        <v>32</v>
      </c>
      <c r="T27" s="55">
        <f>AL15</f>
        <v>3</v>
      </c>
      <c r="U27" s="55"/>
      <c r="V27" s="69"/>
      <c r="W27" s="55">
        <f>AN18</f>
        <v>1</v>
      </c>
      <c r="X27" s="55" t="s">
        <v>32</v>
      </c>
      <c r="Y27" s="55">
        <f>AL18</f>
        <v>2</v>
      </c>
      <c r="Z27" s="55"/>
      <c r="AA27" s="69"/>
      <c r="AB27" s="55">
        <f>AN21</f>
        <v>1</v>
      </c>
      <c r="AC27" s="55" t="s">
        <v>32</v>
      </c>
      <c r="AD27" s="55">
        <f>AL21</f>
        <v>2</v>
      </c>
      <c r="AE27" s="55"/>
      <c r="AF27" s="69"/>
      <c r="AG27" s="55">
        <f>AN24</f>
        <v>1</v>
      </c>
      <c r="AH27" s="55" t="s">
        <v>32</v>
      </c>
      <c r="AI27" s="55">
        <f>AL24</f>
        <v>2</v>
      </c>
      <c r="AJ27" s="29"/>
      <c r="AK27" s="28"/>
      <c r="AL27" s="29"/>
      <c r="AM27" s="29"/>
      <c r="AN27" s="29"/>
      <c r="AO27" s="29"/>
      <c r="AP27" s="28"/>
      <c r="AQ27" s="92">
        <v>1</v>
      </c>
      <c r="AR27" s="92" t="s">
        <v>32</v>
      </c>
      <c r="AS27" s="92">
        <v>2</v>
      </c>
      <c r="AT27" s="29"/>
      <c r="AU27" s="28"/>
      <c r="AV27" s="92">
        <v>0</v>
      </c>
      <c r="AW27" s="92" t="s">
        <v>32</v>
      </c>
      <c r="AX27" s="92">
        <v>3</v>
      </c>
      <c r="AY27" s="29"/>
      <c r="AZ27" s="35">
        <f>+B26+G26+L26+Q26+V26+AA26+AF26+AK26+AP26+AU26</f>
        <v>13</v>
      </c>
      <c r="BA27" s="36">
        <f>+C26+H26+M26+R26+W26+AB26+AG26+AL26+AQ26+AV26</f>
        <v>1</v>
      </c>
      <c r="BB27" s="37">
        <f>+AZ27+BA27</f>
        <v>14</v>
      </c>
      <c r="BC27" s="36">
        <f>+C27+H27+M27+R27+W27+AB27+AG27+AL27+AQ27+AV27</f>
        <v>7</v>
      </c>
      <c r="BD27" s="36" t="s">
        <v>33</v>
      </c>
      <c r="BE27" s="36">
        <f>+E27+J27+O27+T27+Y27+AD27+AI27+AN27+AS27+AX27</f>
        <v>20</v>
      </c>
      <c r="BF27" s="38">
        <f>+C28+H28+M28+R28+W28+AB28+AG28+AL28+AQ28+AV28</f>
        <v>16</v>
      </c>
      <c r="BG27" s="36" t="s">
        <v>33</v>
      </c>
      <c r="BH27" s="37">
        <f>+E28+J28+O28+T28+Y28+AD28+AI28+AN28+AS28+AX28</f>
        <v>45</v>
      </c>
      <c r="BI27" s="157">
        <f>IF(BH27=0,"10.000",BF27/(BF27+BH27)*10)</f>
        <v>2.6229508196721314</v>
      </c>
      <c r="BJ27" s="158">
        <f>RANK(BK27,$BK$6:$BK$33)</f>
        <v>10</v>
      </c>
      <c r="BK27" s="40">
        <f>BB27*1000+BA27*100+BE28*10+BI27</f>
        <v>13972.622950819672</v>
      </c>
    </row>
    <row r="28" spans="1:63" ht="14.25" customHeight="1">
      <c r="A28" s="41"/>
      <c r="B28" s="42" t="s">
        <v>34</v>
      </c>
      <c r="C28" s="67">
        <f>AN7</f>
        <v>4</v>
      </c>
      <c r="D28" s="67" t="s">
        <v>32</v>
      </c>
      <c r="E28" s="67">
        <f>AL7</f>
        <v>3</v>
      </c>
      <c r="F28" s="67" t="s">
        <v>35</v>
      </c>
      <c r="G28" s="70" t="s">
        <v>34</v>
      </c>
      <c r="H28" s="67">
        <v>0</v>
      </c>
      <c r="I28" s="67" t="s">
        <v>32</v>
      </c>
      <c r="J28" s="67">
        <v>6</v>
      </c>
      <c r="K28" s="67" t="s">
        <v>35</v>
      </c>
      <c r="L28" s="70" t="s">
        <v>34</v>
      </c>
      <c r="M28" s="67">
        <f>AN13</f>
        <v>2</v>
      </c>
      <c r="N28" s="67" t="s">
        <v>32</v>
      </c>
      <c r="O28" s="67">
        <f>AL13</f>
        <v>5</v>
      </c>
      <c r="P28" s="67" t="s">
        <v>35</v>
      </c>
      <c r="Q28" s="70" t="s">
        <v>34</v>
      </c>
      <c r="R28" s="67">
        <f>AN16</f>
        <v>0</v>
      </c>
      <c r="S28" s="67" t="s">
        <v>32</v>
      </c>
      <c r="T28" s="67">
        <f>AL16</f>
        <v>6</v>
      </c>
      <c r="U28" s="67" t="s">
        <v>35</v>
      </c>
      <c r="V28" s="70" t="s">
        <v>34</v>
      </c>
      <c r="W28" s="67">
        <f>AN19</f>
        <v>2</v>
      </c>
      <c r="X28" s="67" t="s">
        <v>32</v>
      </c>
      <c r="Y28" s="67">
        <f>AL19</f>
        <v>5</v>
      </c>
      <c r="Z28" s="67" t="s">
        <v>35</v>
      </c>
      <c r="AA28" s="70" t="s">
        <v>34</v>
      </c>
      <c r="AB28" s="67">
        <f>AN22</f>
        <v>3</v>
      </c>
      <c r="AC28" s="67" t="s">
        <v>32</v>
      </c>
      <c r="AD28" s="67">
        <f>AL22</f>
        <v>5</v>
      </c>
      <c r="AE28" s="67" t="s">
        <v>35</v>
      </c>
      <c r="AF28" s="70" t="s">
        <v>34</v>
      </c>
      <c r="AG28" s="67">
        <f>AN25</f>
        <v>2</v>
      </c>
      <c r="AH28" s="67" t="s">
        <v>32</v>
      </c>
      <c r="AI28" s="67">
        <f>AL25</f>
        <v>4</v>
      </c>
      <c r="AJ28" s="43" t="s">
        <v>35</v>
      </c>
      <c r="AK28" s="42"/>
      <c r="AL28" s="43"/>
      <c r="AM28" s="43"/>
      <c r="AN28" s="43"/>
      <c r="AO28" s="43"/>
      <c r="AP28" s="42" t="s">
        <v>34</v>
      </c>
      <c r="AQ28" s="93">
        <v>3</v>
      </c>
      <c r="AR28" s="93" t="s">
        <v>32</v>
      </c>
      <c r="AS28" s="93">
        <v>5</v>
      </c>
      <c r="AT28" s="43" t="s">
        <v>35</v>
      </c>
      <c r="AU28" s="42" t="s">
        <v>34</v>
      </c>
      <c r="AV28" s="93">
        <v>0</v>
      </c>
      <c r="AW28" s="93" t="s">
        <v>32</v>
      </c>
      <c r="AX28" s="93">
        <v>6</v>
      </c>
      <c r="AY28" s="43" t="s">
        <v>35</v>
      </c>
      <c r="AZ28" s="45"/>
      <c r="BA28" s="46"/>
      <c r="BB28" s="47"/>
      <c r="BC28" s="46"/>
      <c r="BD28" s="46"/>
      <c r="BE28" s="48">
        <f>+BC27-BE27</f>
        <v>-13</v>
      </c>
      <c r="BF28" s="49"/>
      <c r="BG28" s="46"/>
      <c r="BH28" s="47"/>
      <c r="BI28" s="162"/>
      <c r="BJ28" s="169"/>
      <c r="BK28" s="51"/>
    </row>
    <row r="29" spans="1:63" ht="14.25" customHeight="1">
      <c r="A29" s="7" t="s">
        <v>78</v>
      </c>
      <c r="B29" s="84">
        <v>2</v>
      </c>
      <c r="C29" s="88">
        <v>1</v>
      </c>
      <c r="D29" s="29"/>
      <c r="E29" s="54"/>
      <c r="F29" s="29"/>
      <c r="G29" s="84">
        <v>2</v>
      </c>
      <c r="H29" s="88"/>
      <c r="I29" s="29"/>
      <c r="J29" s="54"/>
      <c r="K29" s="29"/>
      <c r="L29" s="84">
        <v>2</v>
      </c>
      <c r="M29" s="88">
        <v>1</v>
      </c>
      <c r="N29" s="29"/>
      <c r="O29" s="54"/>
      <c r="P29" s="29"/>
      <c r="Q29" s="84">
        <v>2</v>
      </c>
      <c r="R29" s="88"/>
      <c r="S29" s="29"/>
      <c r="T29" s="54"/>
      <c r="U29" s="29"/>
      <c r="V29" s="84">
        <v>2</v>
      </c>
      <c r="W29" s="88">
        <v>1</v>
      </c>
      <c r="X29" s="29"/>
      <c r="Y29" s="54"/>
      <c r="Z29" s="29"/>
      <c r="AA29" s="84">
        <v>2</v>
      </c>
      <c r="AB29" s="88">
        <v>1</v>
      </c>
      <c r="AC29" s="52"/>
      <c r="AD29" s="52"/>
      <c r="AE29" s="52"/>
      <c r="AF29" s="86">
        <v>2</v>
      </c>
      <c r="AG29" s="98">
        <v>1</v>
      </c>
      <c r="AH29" s="52"/>
      <c r="AI29" s="52"/>
      <c r="AJ29" s="52"/>
      <c r="AK29" s="86">
        <v>2</v>
      </c>
      <c r="AL29" s="98">
        <v>1</v>
      </c>
      <c r="AM29" s="52"/>
      <c r="AN29" s="52"/>
      <c r="AO29" s="29"/>
      <c r="AP29" s="28"/>
      <c r="AQ29" s="29"/>
      <c r="AR29" s="29"/>
      <c r="AS29" s="29"/>
      <c r="AT29" s="29"/>
      <c r="AU29" s="84">
        <v>2</v>
      </c>
      <c r="AV29" s="88">
        <v>1</v>
      </c>
      <c r="AW29" s="29"/>
      <c r="AX29" s="54"/>
      <c r="AY29" s="29"/>
      <c r="AZ29" s="35"/>
      <c r="BA29" s="36"/>
      <c r="BB29" s="37"/>
      <c r="BC29" s="36"/>
      <c r="BD29" s="36"/>
      <c r="BE29" s="66"/>
      <c r="BF29" s="38"/>
      <c r="BG29" s="36"/>
      <c r="BH29" s="37"/>
      <c r="BI29" s="164"/>
      <c r="BJ29" s="166"/>
      <c r="BK29" s="40"/>
    </row>
    <row r="30" spans="1:63" ht="15" customHeight="1">
      <c r="A30" s="7" t="s">
        <v>69</v>
      </c>
      <c r="B30" s="28"/>
      <c r="C30" s="55">
        <f>AS6</f>
        <v>2</v>
      </c>
      <c r="D30" s="55" t="s">
        <v>32</v>
      </c>
      <c r="E30" s="55">
        <f>AQ6</f>
        <v>1</v>
      </c>
      <c r="F30" s="55"/>
      <c r="G30" s="69"/>
      <c r="H30" s="55">
        <f>AS9</f>
        <v>0</v>
      </c>
      <c r="I30" s="55" t="s">
        <v>32</v>
      </c>
      <c r="J30" s="55">
        <f>AQ9</f>
        <v>3</v>
      </c>
      <c r="K30" s="55"/>
      <c r="L30" s="69"/>
      <c r="M30" s="55">
        <f>AS12</f>
        <v>2</v>
      </c>
      <c r="N30" s="55" t="s">
        <v>32</v>
      </c>
      <c r="O30" s="55">
        <f>AQ12</f>
        <v>1</v>
      </c>
      <c r="P30" s="55"/>
      <c r="Q30" s="69"/>
      <c r="R30" s="55">
        <f>AS15</f>
        <v>0</v>
      </c>
      <c r="S30" s="55" t="s">
        <v>32</v>
      </c>
      <c r="T30" s="55">
        <f>AQ15</f>
        <v>3</v>
      </c>
      <c r="U30" s="55"/>
      <c r="V30" s="69"/>
      <c r="W30" s="55">
        <f>AS18</f>
        <v>3</v>
      </c>
      <c r="X30" s="55" t="s">
        <v>32</v>
      </c>
      <c r="Y30" s="55">
        <f>AQ18</f>
        <v>0</v>
      </c>
      <c r="Z30" s="55"/>
      <c r="AA30" s="69"/>
      <c r="AB30" s="55">
        <f>AS21</f>
        <v>2</v>
      </c>
      <c r="AC30" s="55" t="s">
        <v>32</v>
      </c>
      <c r="AD30" s="55">
        <f>AQ21</f>
        <v>1</v>
      </c>
      <c r="AE30" s="55"/>
      <c r="AF30" s="69"/>
      <c r="AG30" s="55">
        <f>AS24</f>
        <v>3</v>
      </c>
      <c r="AH30" s="55" t="s">
        <v>32</v>
      </c>
      <c r="AI30" s="55">
        <f>AQ24</f>
        <v>0</v>
      </c>
      <c r="AJ30" s="55"/>
      <c r="AK30" s="69"/>
      <c r="AL30" s="55">
        <f>AS27</f>
        <v>2</v>
      </c>
      <c r="AM30" s="55" t="s">
        <v>32</v>
      </c>
      <c r="AN30" s="55">
        <f>AQ27</f>
        <v>1</v>
      </c>
      <c r="AO30" s="29"/>
      <c r="AP30" s="28"/>
      <c r="AQ30" s="29"/>
      <c r="AR30" s="29"/>
      <c r="AS30" s="29"/>
      <c r="AT30" s="29"/>
      <c r="AU30" s="28"/>
      <c r="AV30" s="92">
        <v>2</v>
      </c>
      <c r="AW30" s="92" t="s">
        <v>32</v>
      </c>
      <c r="AX30" s="92">
        <v>1</v>
      </c>
      <c r="AY30" s="29"/>
      <c r="AZ30" s="35">
        <f>+B29+G29+L29+Q29+V29+AA29+AF29+AK29+AP29+AU29</f>
        <v>18</v>
      </c>
      <c r="BA30" s="36">
        <f>+C29+H29+M29+R29+W29+AB29+AG29+AL29+AQ29+AV29</f>
        <v>7</v>
      </c>
      <c r="BB30" s="37">
        <f>+AZ30+BA30</f>
        <v>25</v>
      </c>
      <c r="BC30" s="36">
        <f>+C30+H30+M30+R30+W30+AB30+AG30+AL30+AQ30+AV30</f>
        <v>16</v>
      </c>
      <c r="BD30" s="36" t="s">
        <v>33</v>
      </c>
      <c r="BE30" s="36">
        <f>+E30+J30+O30+T30+Y30+AD30+AI30+AN30+AS30+AX30</f>
        <v>11</v>
      </c>
      <c r="BF30" s="38">
        <f>+C31+H31+M31+R31+W31+AB31+AG31+AL31+AQ31+AV31</f>
        <v>36</v>
      </c>
      <c r="BG30" s="36" t="s">
        <v>33</v>
      </c>
      <c r="BH30" s="37">
        <f>+E31+J31+O31+T31+Y31+AD31+AI31+AN31+AS31+AX31</f>
        <v>25</v>
      </c>
      <c r="BI30" s="157">
        <f>IF(BH30=0,"10.000",BF30/(BF30+BH30)*10)</f>
        <v>5.9016393442622945</v>
      </c>
      <c r="BJ30" s="158">
        <f>RANK(BK30,$BK$6:$BK$33)</f>
        <v>2</v>
      </c>
      <c r="BK30" s="40">
        <f>BB30*1000+BA30*100+BE31*10+BI30</f>
        <v>25755.901639344262</v>
      </c>
    </row>
    <row r="31" spans="1:63" ht="14.25" customHeight="1">
      <c r="A31" s="41"/>
      <c r="B31" s="42" t="s">
        <v>34</v>
      </c>
      <c r="C31" s="67">
        <f>AS7</f>
        <v>4</v>
      </c>
      <c r="D31" s="67" t="s">
        <v>32</v>
      </c>
      <c r="E31" s="67">
        <f>AQ7</f>
        <v>2</v>
      </c>
      <c r="F31" s="67" t="s">
        <v>35</v>
      </c>
      <c r="G31" s="70" t="s">
        <v>34</v>
      </c>
      <c r="H31" s="67">
        <f>AS10</f>
        <v>1</v>
      </c>
      <c r="I31" s="67" t="s">
        <v>32</v>
      </c>
      <c r="J31" s="67">
        <f>AQ10</f>
        <v>6</v>
      </c>
      <c r="K31" s="67" t="s">
        <v>35</v>
      </c>
      <c r="L31" s="70" t="s">
        <v>34</v>
      </c>
      <c r="M31" s="67">
        <f>AS13</f>
        <v>4</v>
      </c>
      <c r="N31" s="67" t="s">
        <v>32</v>
      </c>
      <c r="O31" s="67">
        <f>AQ13</f>
        <v>3</v>
      </c>
      <c r="P31" s="67" t="s">
        <v>35</v>
      </c>
      <c r="Q31" s="70" t="s">
        <v>34</v>
      </c>
      <c r="R31" s="67">
        <f>AS16</f>
        <v>1</v>
      </c>
      <c r="S31" s="67" t="s">
        <v>32</v>
      </c>
      <c r="T31" s="67">
        <f>AQ16</f>
        <v>6</v>
      </c>
      <c r="U31" s="67" t="s">
        <v>35</v>
      </c>
      <c r="V31" s="70" t="s">
        <v>34</v>
      </c>
      <c r="W31" s="67">
        <f>AS19</f>
        <v>6</v>
      </c>
      <c r="X31" s="67" t="s">
        <v>32</v>
      </c>
      <c r="Y31" s="67">
        <f>AQ19</f>
        <v>0</v>
      </c>
      <c r="Z31" s="67" t="s">
        <v>35</v>
      </c>
      <c r="AA31" s="70" t="s">
        <v>34</v>
      </c>
      <c r="AB31" s="67">
        <f>AS22</f>
        <v>5</v>
      </c>
      <c r="AC31" s="67" t="s">
        <v>32</v>
      </c>
      <c r="AD31" s="67">
        <f>AQ22</f>
        <v>3</v>
      </c>
      <c r="AE31" s="67" t="s">
        <v>35</v>
      </c>
      <c r="AF31" s="70" t="s">
        <v>34</v>
      </c>
      <c r="AG31" s="67">
        <f>AS25</f>
        <v>6</v>
      </c>
      <c r="AH31" s="67" t="s">
        <v>32</v>
      </c>
      <c r="AI31" s="67">
        <f>AQ25</f>
        <v>0</v>
      </c>
      <c r="AJ31" s="67" t="s">
        <v>35</v>
      </c>
      <c r="AK31" s="70" t="s">
        <v>34</v>
      </c>
      <c r="AL31" s="67">
        <f>AS28</f>
        <v>5</v>
      </c>
      <c r="AM31" s="67" t="s">
        <v>32</v>
      </c>
      <c r="AN31" s="67">
        <f>AQ28</f>
        <v>3</v>
      </c>
      <c r="AO31" s="43" t="s">
        <v>35</v>
      </c>
      <c r="AP31" s="42"/>
      <c r="AQ31" s="43"/>
      <c r="AR31" s="43"/>
      <c r="AS31" s="43"/>
      <c r="AT31" s="44"/>
      <c r="AU31" s="42" t="s">
        <v>34</v>
      </c>
      <c r="AV31" s="93">
        <v>4</v>
      </c>
      <c r="AW31" s="93" t="s">
        <v>32</v>
      </c>
      <c r="AX31" s="93">
        <v>2</v>
      </c>
      <c r="AY31" s="43" t="s">
        <v>35</v>
      </c>
      <c r="AZ31" s="153"/>
      <c r="BA31" s="151"/>
      <c r="BB31" s="151"/>
      <c r="BC31" s="152"/>
      <c r="BD31" s="151"/>
      <c r="BE31" s="151">
        <f>+BC30-BE30</f>
        <v>5</v>
      </c>
      <c r="BF31" s="152"/>
      <c r="BG31" s="151"/>
      <c r="BH31" s="150"/>
      <c r="BI31" s="170"/>
      <c r="BJ31" s="169"/>
      <c r="BK31" s="148"/>
    </row>
    <row r="32" spans="1:63" ht="14.25" customHeight="1">
      <c r="A32" s="7" t="s">
        <v>95</v>
      </c>
      <c r="B32" s="84">
        <v>2</v>
      </c>
      <c r="C32" s="88">
        <v>1</v>
      </c>
      <c r="D32" s="29"/>
      <c r="E32" s="54"/>
      <c r="F32" s="29"/>
      <c r="G32" s="84">
        <v>2</v>
      </c>
      <c r="H32" s="88"/>
      <c r="I32" s="29"/>
      <c r="J32" s="54"/>
      <c r="K32" s="29"/>
      <c r="L32" s="84">
        <v>2</v>
      </c>
      <c r="M32" s="88">
        <v>1</v>
      </c>
      <c r="N32" s="29"/>
      <c r="O32" s="54"/>
      <c r="P32" s="29"/>
      <c r="Q32" s="84">
        <v>2</v>
      </c>
      <c r="R32" s="88"/>
      <c r="S32" s="29"/>
      <c r="T32" s="54"/>
      <c r="U32" s="29"/>
      <c r="V32" s="84">
        <v>2</v>
      </c>
      <c r="W32" s="88"/>
      <c r="X32" s="29"/>
      <c r="Y32" s="54"/>
      <c r="Z32" s="29"/>
      <c r="AA32" s="84">
        <v>2</v>
      </c>
      <c r="AB32" s="88"/>
      <c r="AC32" s="29"/>
      <c r="AD32" s="54"/>
      <c r="AE32" s="29"/>
      <c r="AF32" s="84">
        <v>2</v>
      </c>
      <c r="AG32" s="88">
        <v>1</v>
      </c>
      <c r="AH32" s="29"/>
      <c r="AI32" s="54"/>
      <c r="AJ32" s="29"/>
      <c r="AK32" s="84">
        <v>2</v>
      </c>
      <c r="AL32" s="88">
        <v>1</v>
      </c>
      <c r="AM32" s="29"/>
      <c r="AN32" s="54"/>
      <c r="AO32" s="29"/>
      <c r="AP32" s="84">
        <v>2</v>
      </c>
      <c r="AQ32" s="88"/>
      <c r="AR32" s="29"/>
      <c r="AS32" s="54"/>
      <c r="AT32" s="29"/>
      <c r="AU32" s="28"/>
      <c r="AV32" s="29"/>
      <c r="AW32" s="29"/>
      <c r="AX32" s="29"/>
      <c r="AY32" s="29"/>
      <c r="AZ32" s="35"/>
      <c r="BA32" s="36"/>
      <c r="BB32" s="37"/>
      <c r="BC32" s="36"/>
      <c r="BD32" s="36"/>
      <c r="BE32" s="66"/>
      <c r="BF32" s="38"/>
      <c r="BG32" s="36"/>
      <c r="BH32" s="37"/>
      <c r="BI32" s="164"/>
      <c r="BJ32" s="166"/>
      <c r="BK32" s="40"/>
    </row>
    <row r="33" spans="1:63" ht="15" customHeight="1">
      <c r="A33" s="100" t="s">
        <v>86</v>
      </c>
      <c r="B33" s="28"/>
      <c r="C33" s="55">
        <f>AX6</f>
        <v>2</v>
      </c>
      <c r="D33" s="55" t="s">
        <v>32</v>
      </c>
      <c r="E33" s="55">
        <f>AV6</f>
        <v>1</v>
      </c>
      <c r="F33" s="55"/>
      <c r="G33" s="28"/>
      <c r="H33" s="55">
        <f>AX9</f>
        <v>1</v>
      </c>
      <c r="I33" s="55" t="s">
        <v>32</v>
      </c>
      <c r="J33" s="55">
        <f>AV9</f>
        <v>2</v>
      </c>
      <c r="K33" s="55"/>
      <c r="L33" s="28"/>
      <c r="M33" s="55">
        <f>AX12</f>
        <v>2</v>
      </c>
      <c r="N33" s="55" t="s">
        <v>32</v>
      </c>
      <c r="O33" s="55">
        <f>AV12</f>
        <v>1</v>
      </c>
      <c r="P33" s="55"/>
      <c r="Q33" s="28"/>
      <c r="R33" s="55">
        <f>AX15</f>
        <v>0</v>
      </c>
      <c r="S33" s="55" t="s">
        <v>32</v>
      </c>
      <c r="T33" s="55">
        <f>AV15</f>
        <v>3</v>
      </c>
      <c r="U33" s="55"/>
      <c r="V33" s="28"/>
      <c r="W33" s="55">
        <f>AX18</f>
        <v>1</v>
      </c>
      <c r="X33" s="55" t="s">
        <v>32</v>
      </c>
      <c r="Y33" s="55">
        <f>AV18</f>
        <v>2</v>
      </c>
      <c r="Z33" s="55"/>
      <c r="AA33" s="28"/>
      <c r="AB33" s="55">
        <f>AX21</f>
        <v>1</v>
      </c>
      <c r="AC33" s="55" t="s">
        <v>32</v>
      </c>
      <c r="AD33" s="55">
        <f>AV21</f>
        <v>2</v>
      </c>
      <c r="AE33" s="55"/>
      <c r="AF33" s="28"/>
      <c r="AG33" s="55">
        <f>AX24</f>
        <v>2</v>
      </c>
      <c r="AH33" s="55" t="s">
        <v>32</v>
      </c>
      <c r="AI33" s="55">
        <f>AV24</f>
        <v>1</v>
      </c>
      <c r="AJ33" s="55"/>
      <c r="AK33" s="28"/>
      <c r="AL33" s="55">
        <f>AX27</f>
        <v>3</v>
      </c>
      <c r="AM33" s="55" t="s">
        <v>32</v>
      </c>
      <c r="AN33" s="55">
        <f>AV27</f>
        <v>0</v>
      </c>
      <c r="AO33" s="55"/>
      <c r="AP33" s="28"/>
      <c r="AQ33" s="55">
        <f>AX30</f>
        <v>1</v>
      </c>
      <c r="AR33" s="55" t="s">
        <v>32</v>
      </c>
      <c r="AS33" s="55">
        <f>AV30</f>
        <v>2</v>
      </c>
      <c r="AT33" s="55"/>
      <c r="AU33" s="28"/>
      <c r="AV33" s="29"/>
      <c r="AW33" s="29"/>
      <c r="AX33" s="29"/>
      <c r="AY33" s="29"/>
      <c r="AZ33" s="35">
        <f>+B32+G32+L32+Q32+V32+AA32+AF32+AK32+AP32+AU32</f>
        <v>18</v>
      </c>
      <c r="BA33" s="36">
        <f>+C32+H32+M32+R32+W32+AB32+AG32+AL32+AQ32+AV32</f>
        <v>4</v>
      </c>
      <c r="BB33" s="37">
        <f>+AZ33+BA33</f>
        <v>22</v>
      </c>
      <c r="BC33" s="36">
        <f>+C33+H33+M33+R33+W33+AB33+AG33+AL33+AQ33+AV33</f>
        <v>13</v>
      </c>
      <c r="BD33" s="36" t="s">
        <v>33</v>
      </c>
      <c r="BE33" s="36">
        <f>+E33+J33+O33+T33+Y33+AD33+AI33+AN33+AS33+AX33</f>
        <v>14</v>
      </c>
      <c r="BF33" s="38">
        <f>+C34+H34+M34+R34+W34+AB34+AG34+AL34+AQ34+AV34</f>
        <v>31</v>
      </c>
      <c r="BG33" s="36" t="s">
        <v>33</v>
      </c>
      <c r="BH33" s="37">
        <f>+E34+J34+O34+T34+Y34+AD34+AI34+AN34+AS34+AX34</f>
        <v>31</v>
      </c>
      <c r="BI33" s="157">
        <f>IF(BH33=0,"10.000",BF33/(BF33+BH33)*10)</f>
        <v>5</v>
      </c>
      <c r="BJ33" s="158">
        <f>RANK(BK33,$BK$6:$BK$33)</f>
        <v>5</v>
      </c>
      <c r="BK33" s="40">
        <f>BB33*1000+BA33*100+BE34*10+BI33</f>
        <v>22395</v>
      </c>
    </row>
    <row r="34" spans="1:63" ht="14.25" customHeight="1" thickBot="1">
      <c r="A34" s="17"/>
      <c r="B34" s="74" t="s">
        <v>34</v>
      </c>
      <c r="C34" s="75">
        <f>AX7</f>
        <v>5</v>
      </c>
      <c r="D34" s="75" t="s">
        <v>32</v>
      </c>
      <c r="E34" s="75">
        <f>AV7</f>
        <v>3</v>
      </c>
      <c r="F34" s="75" t="s">
        <v>35</v>
      </c>
      <c r="G34" s="74" t="s">
        <v>34</v>
      </c>
      <c r="H34" s="75">
        <f>AX10</f>
        <v>3</v>
      </c>
      <c r="I34" s="75" t="s">
        <v>32</v>
      </c>
      <c r="J34" s="75">
        <f>AV10</f>
        <v>5</v>
      </c>
      <c r="K34" s="75" t="s">
        <v>35</v>
      </c>
      <c r="L34" s="74" t="s">
        <v>34</v>
      </c>
      <c r="M34" s="75">
        <f>AX13</f>
        <v>4</v>
      </c>
      <c r="N34" s="75" t="s">
        <v>32</v>
      </c>
      <c r="O34" s="75">
        <f>AV13</f>
        <v>3</v>
      </c>
      <c r="P34" s="75" t="s">
        <v>35</v>
      </c>
      <c r="Q34" s="74" t="s">
        <v>34</v>
      </c>
      <c r="R34" s="75">
        <f>AX16</f>
        <v>1</v>
      </c>
      <c r="S34" s="75" t="s">
        <v>32</v>
      </c>
      <c r="T34" s="75">
        <f>AV16</f>
        <v>6</v>
      </c>
      <c r="U34" s="75" t="s">
        <v>35</v>
      </c>
      <c r="V34" s="74" t="s">
        <v>34</v>
      </c>
      <c r="W34" s="75">
        <f>AX19</f>
        <v>3</v>
      </c>
      <c r="X34" s="75" t="s">
        <v>32</v>
      </c>
      <c r="Y34" s="75">
        <f>AV19</f>
        <v>4</v>
      </c>
      <c r="Z34" s="75" t="s">
        <v>35</v>
      </c>
      <c r="AA34" s="74" t="s">
        <v>34</v>
      </c>
      <c r="AB34" s="75">
        <f>AX22</f>
        <v>3</v>
      </c>
      <c r="AC34" s="75" t="s">
        <v>32</v>
      </c>
      <c r="AD34" s="75">
        <f>AV22</f>
        <v>4</v>
      </c>
      <c r="AE34" s="75" t="s">
        <v>35</v>
      </c>
      <c r="AF34" s="74" t="s">
        <v>34</v>
      </c>
      <c r="AG34" s="75">
        <f>AX25</f>
        <v>4</v>
      </c>
      <c r="AH34" s="75" t="s">
        <v>32</v>
      </c>
      <c r="AI34" s="75">
        <f>AV25</f>
        <v>2</v>
      </c>
      <c r="AJ34" s="75" t="s">
        <v>35</v>
      </c>
      <c r="AK34" s="74" t="s">
        <v>34</v>
      </c>
      <c r="AL34" s="75">
        <f>AX28</f>
        <v>6</v>
      </c>
      <c r="AM34" s="75" t="s">
        <v>32</v>
      </c>
      <c r="AN34" s="75">
        <f>AV28</f>
        <v>0</v>
      </c>
      <c r="AO34" s="75" t="s">
        <v>35</v>
      </c>
      <c r="AP34" s="74" t="s">
        <v>34</v>
      </c>
      <c r="AQ34" s="75">
        <f>AX31</f>
        <v>2</v>
      </c>
      <c r="AR34" s="75" t="s">
        <v>32</v>
      </c>
      <c r="AS34" s="75">
        <f>AV31</f>
        <v>4</v>
      </c>
      <c r="AT34" s="75" t="s">
        <v>35</v>
      </c>
      <c r="AU34" s="74"/>
      <c r="AV34" s="77"/>
      <c r="AW34" s="77"/>
      <c r="AX34" s="77"/>
      <c r="AY34" s="77"/>
      <c r="AZ34" s="147"/>
      <c r="BA34" s="145"/>
      <c r="BB34" s="145"/>
      <c r="BC34" s="146"/>
      <c r="BD34" s="145"/>
      <c r="BE34" s="145">
        <f>+BC33-BE33</f>
        <v>-1</v>
      </c>
      <c r="BF34" s="146"/>
      <c r="BG34" s="145"/>
      <c r="BH34" s="144"/>
      <c r="BI34" s="143"/>
      <c r="BJ34" s="142"/>
      <c r="BK34" s="141"/>
    </row>
    <row r="35" spans="1:63" ht="14.25" customHeight="1">
      <c r="BF35" s="4"/>
    </row>
    <row r="36" spans="1:63" ht="14.25" customHeight="1">
      <c r="A36" s="87"/>
      <c r="C36" s="95" t="s">
        <v>9</v>
      </c>
      <c r="BF36" s="4"/>
    </row>
    <row r="37" spans="1:63" ht="14.25" customHeight="1">
      <c r="A37" s="1"/>
      <c r="BF37" s="4"/>
    </row>
    <row r="38" spans="1:63" ht="14.25" customHeight="1">
      <c r="A38" s="91"/>
      <c r="C38" s="95" t="s">
        <v>10</v>
      </c>
      <c r="BF38" s="4"/>
      <c r="BG38" t="s">
        <v>93</v>
      </c>
    </row>
    <row r="39" spans="1:63" ht="14.25" customHeight="1">
      <c r="BF39" s="4"/>
    </row>
    <row r="40" spans="1:63" ht="14.25" customHeight="1">
      <c r="A40" s="94"/>
      <c r="C40" s="95" t="s">
        <v>11</v>
      </c>
      <c r="BF40" s="4"/>
    </row>
  </sheetData>
  <phoneticPr fontId="2"/>
  <pageMargins left="0.16" right="0.12" top="0.67" bottom="0.34" header="0.51200000000000001" footer="0.51200000000000001"/>
  <pageSetup paperSize="9" scale="9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H37"/>
  <sheetViews>
    <sheetView zoomScale="75" zoomScaleNormal="75" workbookViewId="0">
      <selection activeCell="N26" sqref="N26"/>
    </sheetView>
  </sheetViews>
  <sheetFormatPr defaultRowHeight="13.5"/>
  <cols>
    <col min="1" max="1" width="13.75" customWidth="1"/>
    <col min="2" max="46" width="1.875" customWidth="1"/>
    <col min="47" max="47" width="2.75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25" style="4" customWidth="1"/>
    <col min="54" max="54" width="2.625" customWidth="1"/>
    <col min="55" max="55" width="3.25" customWidth="1"/>
    <col min="56" max="56" width="6.625" customWidth="1"/>
    <col min="57" max="57" width="3.125" style="126" customWidth="1"/>
    <col min="58" max="58" width="6.625" customWidth="1"/>
  </cols>
  <sheetData>
    <row r="1" spans="1:60" s="5" customFormat="1" ht="14.25" customHeight="1">
      <c r="M1" s="6" t="s">
        <v>136</v>
      </c>
      <c r="BE1" s="112"/>
    </row>
    <row r="2" spans="1:60" ht="14.25" customHeight="1" thickBot="1">
      <c r="A2" s="2"/>
      <c r="B2" s="2"/>
      <c r="C2" s="2"/>
      <c r="D2" s="2"/>
      <c r="E2" s="2"/>
      <c r="AX2" s="2"/>
      <c r="BD2" s="3"/>
      <c r="BE2" s="113"/>
      <c r="BF2" s="2"/>
      <c r="BG2" s="1"/>
    </row>
    <row r="3" spans="1:60" ht="14.25" customHeight="1">
      <c r="A3" s="8"/>
      <c r="B3" s="9"/>
      <c r="C3" s="10"/>
      <c r="D3" s="10" t="s">
        <v>20</v>
      </c>
      <c r="E3" s="10"/>
      <c r="F3" s="10"/>
      <c r="G3" s="9"/>
      <c r="H3" s="10"/>
      <c r="I3" s="10" t="s">
        <v>21</v>
      </c>
      <c r="J3" s="10"/>
      <c r="K3" s="10"/>
      <c r="L3" s="9"/>
      <c r="M3" s="10"/>
      <c r="N3" s="10" t="s">
        <v>22</v>
      </c>
      <c r="O3" s="10"/>
      <c r="P3" s="10"/>
      <c r="Q3" s="9"/>
      <c r="R3" s="10"/>
      <c r="S3" s="10" t="s">
        <v>23</v>
      </c>
      <c r="T3" s="10"/>
      <c r="U3" s="10"/>
      <c r="V3" s="9"/>
      <c r="W3" s="10"/>
      <c r="X3" s="10" t="s">
        <v>24</v>
      </c>
      <c r="Y3" s="10"/>
      <c r="Z3" s="10"/>
      <c r="AA3" s="9"/>
      <c r="AB3" s="10"/>
      <c r="AC3" s="10" t="s">
        <v>25</v>
      </c>
      <c r="AD3" s="10"/>
      <c r="AE3" s="10"/>
      <c r="AF3" s="9"/>
      <c r="AG3" s="10"/>
      <c r="AH3" s="10" t="s">
        <v>26</v>
      </c>
      <c r="AI3" s="10"/>
      <c r="AJ3" s="10"/>
      <c r="AK3" s="9"/>
      <c r="AL3" s="10"/>
      <c r="AM3" s="10" t="s">
        <v>0</v>
      </c>
      <c r="AN3" s="10"/>
      <c r="AO3" s="10"/>
      <c r="AP3" s="9"/>
      <c r="AQ3" s="10"/>
      <c r="AR3" s="10" t="s">
        <v>28</v>
      </c>
      <c r="AS3" s="10"/>
      <c r="AT3" s="10"/>
      <c r="AU3" s="99" t="s">
        <v>15</v>
      </c>
      <c r="AV3" s="10" t="s">
        <v>1</v>
      </c>
      <c r="AW3" s="10" t="s">
        <v>19</v>
      </c>
      <c r="AX3" s="12" t="s">
        <v>3</v>
      </c>
      <c r="AY3" s="10"/>
      <c r="AZ3" s="10" t="s">
        <v>4</v>
      </c>
      <c r="BA3" s="13" t="s">
        <v>3</v>
      </c>
      <c r="BB3" s="10"/>
      <c r="BC3" s="14" t="s">
        <v>4</v>
      </c>
      <c r="BD3" s="15" t="s">
        <v>5</v>
      </c>
      <c r="BE3" s="114" t="s">
        <v>13</v>
      </c>
      <c r="BF3" s="16" t="s">
        <v>6</v>
      </c>
      <c r="BG3" s="1"/>
      <c r="BH3" s="1"/>
    </row>
    <row r="4" spans="1:60" ht="14.25" customHeight="1" thickBot="1">
      <c r="A4" s="17"/>
      <c r="B4" s="18" t="s">
        <v>1</v>
      </c>
      <c r="C4" s="19"/>
      <c r="D4" s="19"/>
      <c r="E4" s="20" t="s">
        <v>2</v>
      </c>
      <c r="F4" s="19"/>
      <c r="G4" s="18" t="s">
        <v>1</v>
      </c>
      <c r="H4" s="19"/>
      <c r="I4" s="19"/>
      <c r="J4" s="20" t="s">
        <v>2</v>
      </c>
      <c r="K4" s="19"/>
      <c r="L4" s="18" t="s">
        <v>1</v>
      </c>
      <c r="M4" s="19"/>
      <c r="N4" s="19"/>
      <c r="O4" s="20" t="s">
        <v>2</v>
      </c>
      <c r="P4" s="19"/>
      <c r="Q4" s="18" t="s">
        <v>1</v>
      </c>
      <c r="R4" s="19"/>
      <c r="S4" s="19"/>
      <c r="T4" s="20" t="s">
        <v>2</v>
      </c>
      <c r="U4" s="19"/>
      <c r="V4" s="18" t="s">
        <v>1</v>
      </c>
      <c r="W4" s="19"/>
      <c r="X4" s="19"/>
      <c r="Y4" s="20" t="s">
        <v>2</v>
      </c>
      <c r="Z4" s="19"/>
      <c r="AA4" s="18" t="s">
        <v>1</v>
      </c>
      <c r="AB4" s="19"/>
      <c r="AC4" s="19"/>
      <c r="AD4" s="20" t="s">
        <v>2</v>
      </c>
      <c r="AE4" s="19"/>
      <c r="AF4" s="18" t="s">
        <v>1</v>
      </c>
      <c r="AG4" s="19"/>
      <c r="AH4" s="19"/>
      <c r="AI4" s="20" t="s">
        <v>2</v>
      </c>
      <c r="AJ4" s="19"/>
      <c r="AK4" s="18" t="s">
        <v>1</v>
      </c>
      <c r="AL4" s="19"/>
      <c r="AM4" s="19"/>
      <c r="AN4" s="20" t="s">
        <v>2</v>
      </c>
      <c r="AO4" s="19"/>
      <c r="AP4" s="18" t="s">
        <v>1</v>
      </c>
      <c r="AQ4" s="19"/>
      <c r="AR4" s="19"/>
      <c r="AS4" s="20" t="s">
        <v>2</v>
      </c>
      <c r="AT4" s="21"/>
      <c r="AU4" s="17" t="s">
        <v>16</v>
      </c>
      <c r="AV4" s="19" t="s">
        <v>17</v>
      </c>
      <c r="AW4" s="19" t="s">
        <v>18</v>
      </c>
      <c r="AX4" s="18" t="s">
        <v>29</v>
      </c>
      <c r="AY4" s="19"/>
      <c r="AZ4" s="19"/>
      <c r="BA4" s="22" t="s">
        <v>30</v>
      </c>
      <c r="BB4" s="19"/>
      <c r="BC4" s="23"/>
      <c r="BD4" s="24" t="s">
        <v>7</v>
      </c>
      <c r="BE4" s="115" t="s">
        <v>12</v>
      </c>
      <c r="BF4" s="25"/>
      <c r="BG4" s="1"/>
    </row>
    <row r="5" spans="1:60" ht="14.25" customHeight="1">
      <c r="A5" s="11" t="s">
        <v>31</v>
      </c>
      <c r="B5" s="26"/>
      <c r="C5" s="27"/>
      <c r="D5" s="27"/>
      <c r="E5" s="27"/>
      <c r="F5" s="27"/>
      <c r="G5" s="101">
        <v>2</v>
      </c>
      <c r="H5" s="102"/>
      <c r="I5" s="27"/>
      <c r="J5" s="103"/>
      <c r="K5" s="104"/>
      <c r="L5" s="101">
        <v>2</v>
      </c>
      <c r="M5" s="102"/>
      <c r="N5" s="103"/>
      <c r="O5" s="103"/>
      <c r="P5" s="104"/>
      <c r="Q5" s="101">
        <v>2</v>
      </c>
      <c r="R5" s="102"/>
      <c r="S5" s="27"/>
      <c r="T5" s="103"/>
      <c r="U5" s="104"/>
      <c r="V5" s="101">
        <v>2</v>
      </c>
      <c r="W5" s="102">
        <v>1</v>
      </c>
      <c r="X5" s="27"/>
      <c r="Y5" s="103"/>
      <c r="Z5" s="104"/>
      <c r="AA5" s="101">
        <v>2</v>
      </c>
      <c r="AB5" s="102">
        <v>1</v>
      </c>
      <c r="AC5" s="27"/>
      <c r="AD5" s="103"/>
      <c r="AE5" s="104"/>
      <c r="AF5" s="101">
        <v>2</v>
      </c>
      <c r="AG5" s="102"/>
      <c r="AH5" s="27"/>
      <c r="AI5" s="103"/>
      <c r="AJ5" s="104"/>
      <c r="AK5" s="101">
        <v>2</v>
      </c>
      <c r="AL5" s="102"/>
      <c r="AM5" s="27"/>
      <c r="AN5" s="103"/>
      <c r="AO5" s="104"/>
      <c r="AP5" s="101">
        <v>2</v>
      </c>
      <c r="AQ5" s="102">
        <v>1</v>
      </c>
      <c r="AR5" s="27"/>
      <c r="AS5" s="103"/>
      <c r="AT5" s="105"/>
      <c r="AU5" s="96"/>
      <c r="AV5" s="31"/>
      <c r="AW5" s="31"/>
      <c r="AX5" s="32"/>
      <c r="AY5" s="31"/>
      <c r="AZ5" s="31"/>
      <c r="BA5" s="33"/>
      <c r="BB5" s="31"/>
      <c r="BC5" s="34"/>
      <c r="BD5" s="15"/>
      <c r="BE5" s="114"/>
      <c r="BF5" s="16"/>
    </row>
    <row r="6" spans="1:60" ht="14.25" customHeight="1">
      <c r="A6" s="106" t="s">
        <v>85</v>
      </c>
      <c r="B6" s="28"/>
      <c r="C6" s="29"/>
      <c r="D6" s="29"/>
      <c r="E6" s="29"/>
      <c r="F6" s="29"/>
      <c r="G6" s="28"/>
      <c r="H6" s="92">
        <v>1</v>
      </c>
      <c r="I6" s="92" t="s">
        <v>32</v>
      </c>
      <c r="J6" s="92">
        <v>2</v>
      </c>
      <c r="K6" s="30"/>
      <c r="L6" s="28"/>
      <c r="M6" s="92">
        <v>1</v>
      </c>
      <c r="N6" s="92" t="s">
        <v>32</v>
      </c>
      <c r="O6" s="92">
        <v>2</v>
      </c>
      <c r="P6" s="30"/>
      <c r="Q6" s="28"/>
      <c r="R6" s="92">
        <v>1</v>
      </c>
      <c r="S6" s="92" t="s">
        <v>32</v>
      </c>
      <c r="T6" s="92">
        <v>2</v>
      </c>
      <c r="U6" s="30"/>
      <c r="V6" s="28"/>
      <c r="W6" s="92">
        <v>3</v>
      </c>
      <c r="X6" s="92" t="s">
        <v>32</v>
      </c>
      <c r="Y6" s="92">
        <v>0</v>
      </c>
      <c r="Z6" s="30"/>
      <c r="AA6" s="28"/>
      <c r="AB6" s="92">
        <v>3</v>
      </c>
      <c r="AC6" s="92" t="s">
        <v>32</v>
      </c>
      <c r="AD6" s="92">
        <v>0</v>
      </c>
      <c r="AE6" s="30"/>
      <c r="AF6" s="28"/>
      <c r="AG6" s="92">
        <v>0</v>
      </c>
      <c r="AH6" s="92" t="s">
        <v>32</v>
      </c>
      <c r="AI6" s="92">
        <v>3</v>
      </c>
      <c r="AJ6" s="30"/>
      <c r="AK6" s="28"/>
      <c r="AL6" s="92">
        <v>0</v>
      </c>
      <c r="AM6" s="92" t="s">
        <v>32</v>
      </c>
      <c r="AN6" s="92">
        <v>3</v>
      </c>
      <c r="AO6" s="30"/>
      <c r="AP6" s="28"/>
      <c r="AQ6" s="92">
        <v>2</v>
      </c>
      <c r="AR6" s="92" t="s">
        <v>32</v>
      </c>
      <c r="AS6" s="92">
        <v>1</v>
      </c>
      <c r="AT6" s="107"/>
      <c r="AU6" s="35">
        <f>+B5+G5+L5+Q5+V5+AA5+AF5+AK5+AP5</f>
        <v>16</v>
      </c>
      <c r="AV6" s="36">
        <f>+C5+H5+M5+R5+W5+AB5+AG5+AL5+AQ5</f>
        <v>3</v>
      </c>
      <c r="AW6" s="37">
        <f>+AU6+AV6</f>
        <v>19</v>
      </c>
      <c r="AX6" s="36">
        <f>+C6+H6+M6+R6+W6+AB6+AG6+AL6+AQ6</f>
        <v>11</v>
      </c>
      <c r="AY6" s="36" t="s">
        <v>33</v>
      </c>
      <c r="AZ6" s="36">
        <f>+E6+J6+O6+T6+Y6+AD6+AI6+AN6+AS6</f>
        <v>13</v>
      </c>
      <c r="BA6" s="38">
        <f>+C7+H7+M7+R7+W7+AB7+AG7+AL7+AQ7</f>
        <v>25</v>
      </c>
      <c r="BB6" s="36" t="s">
        <v>33</v>
      </c>
      <c r="BC6" s="37">
        <f>+E7+J7+O7+T7+Y7+AD7+AI7+AN7+AS7</f>
        <v>28</v>
      </c>
      <c r="BD6" s="39">
        <f>IF(BC6=0,"10.000",BA6/(BA6+BC6)*10)</f>
        <v>4.716981132075472</v>
      </c>
      <c r="BE6" s="116">
        <f>RANK(BF6,$BF$6:$BF$30)</f>
        <v>4</v>
      </c>
      <c r="BF6" s="40">
        <f>AW6*1000+AV6*100+AZ7*10+BD6</f>
        <v>19284.716981132075</v>
      </c>
    </row>
    <row r="7" spans="1:60" ht="14.25" customHeight="1">
      <c r="A7" s="41"/>
      <c r="B7" s="42"/>
      <c r="C7" s="43"/>
      <c r="D7" s="43"/>
      <c r="E7" s="43"/>
      <c r="F7" s="43"/>
      <c r="G7" s="42" t="s">
        <v>34</v>
      </c>
      <c r="H7" s="93">
        <v>3</v>
      </c>
      <c r="I7" s="93" t="s">
        <v>32</v>
      </c>
      <c r="J7" s="93">
        <v>4</v>
      </c>
      <c r="K7" s="44" t="s">
        <v>35</v>
      </c>
      <c r="L7" s="42" t="s">
        <v>34</v>
      </c>
      <c r="M7" s="93">
        <v>2</v>
      </c>
      <c r="N7" s="93" t="s">
        <v>32</v>
      </c>
      <c r="O7" s="93">
        <v>4</v>
      </c>
      <c r="P7" s="44" t="s">
        <v>35</v>
      </c>
      <c r="Q7" s="42" t="s">
        <v>34</v>
      </c>
      <c r="R7" s="93">
        <v>2</v>
      </c>
      <c r="S7" s="93" t="s">
        <v>32</v>
      </c>
      <c r="T7" s="93">
        <v>4</v>
      </c>
      <c r="U7" s="44" t="s">
        <v>35</v>
      </c>
      <c r="V7" s="42" t="s">
        <v>34</v>
      </c>
      <c r="W7" s="93">
        <v>6</v>
      </c>
      <c r="X7" s="93" t="s">
        <v>32</v>
      </c>
      <c r="Y7" s="93">
        <v>2</v>
      </c>
      <c r="Z7" s="44" t="s">
        <v>35</v>
      </c>
      <c r="AA7" s="42" t="s">
        <v>34</v>
      </c>
      <c r="AB7" s="93">
        <v>6</v>
      </c>
      <c r="AC7" s="93" t="s">
        <v>32</v>
      </c>
      <c r="AD7" s="93">
        <v>0</v>
      </c>
      <c r="AE7" s="44" t="s">
        <v>35</v>
      </c>
      <c r="AF7" s="42" t="s">
        <v>34</v>
      </c>
      <c r="AG7" s="93">
        <v>1</v>
      </c>
      <c r="AH7" s="93" t="s">
        <v>32</v>
      </c>
      <c r="AI7" s="93">
        <v>6</v>
      </c>
      <c r="AJ7" s="44" t="s">
        <v>35</v>
      </c>
      <c r="AK7" s="42" t="s">
        <v>34</v>
      </c>
      <c r="AL7" s="93">
        <v>1</v>
      </c>
      <c r="AM7" s="93" t="s">
        <v>32</v>
      </c>
      <c r="AN7" s="93">
        <v>6</v>
      </c>
      <c r="AO7" s="44" t="s">
        <v>35</v>
      </c>
      <c r="AP7" s="42" t="s">
        <v>34</v>
      </c>
      <c r="AQ7" s="93">
        <v>4</v>
      </c>
      <c r="AR7" s="93" t="s">
        <v>32</v>
      </c>
      <c r="AS7" s="93">
        <v>2</v>
      </c>
      <c r="AT7" s="108" t="s">
        <v>35</v>
      </c>
      <c r="AU7" s="45"/>
      <c r="AV7" s="46"/>
      <c r="AW7" s="47"/>
      <c r="AX7" s="46"/>
      <c r="AY7" s="46"/>
      <c r="AZ7" s="48">
        <f>+AX6-AZ6</f>
        <v>-2</v>
      </c>
      <c r="BA7" s="49"/>
      <c r="BB7" s="46"/>
      <c r="BC7" s="47"/>
      <c r="BD7" s="50"/>
      <c r="BE7" s="117"/>
      <c r="BF7" s="51"/>
    </row>
    <row r="8" spans="1:60" ht="14.25" customHeight="1">
      <c r="A8" s="7" t="s">
        <v>50</v>
      </c>
      <c r="B8" s="84">
        <v>1</v>
      </c>
      <c r="C8" s="88">
        <v>1</v>
      </c>
      <c r="D8" s="53"/>
      <c r="E8" s="52"/>
      <c r="F8" s="29"/>
      <c r="G8" s="28"/>
      <c r="H8" s="29"/>
      <c r="I8" s="29"/>
      <c r="J8" s="29"/>
      <c r="K8" s="29"/>
      <c r="L8" s="84">
        <v>1</v>
      </c>
      <c r="M8" s="88">
        <v>1</v>
      </c>
      <c r="N8" s="29"/>
      <c r="O8" s="54"/>
      <c r="P8" s="29"/>
      <c r="Q8" s="84">
        <v>1</v>
      </c>
      <c r="R8" s="88">
        <v>1</v>
      </c>
      <c r="S8" s="29"/>
      <c r="T8" s="54"/>
      <c r="U8" s="29"/>
      <c r="V8" s="84">
        <v>1</v>
      </c>
      <c r="W8" s="88">
        <v>1</v>
      </c>
      <c r="X8" s="29"/>
      <c r="Y8" s="54"/>
      <c r="Z8" s="29"/>
      <c r="AA8" s="84">
        <v>1</v>
      </c>
      <c r="AB8" s="88">
        <v>1</v>
      </c>
      <c r="AC8" s="29"/>
      <c r="AD8" s="54"/>
      <c r="AE8" s="29"/>
      <c r="AF8" s="84">
        <v>1</v>
      </c>
      <c r="AG8" s="88">
        <v>1</v>
      </c>
      <c r="AH8" s="29"/>
      <c r="AI8" s="54"/>
      <c r="AJ8" s="29"/>
      <c r="AK8" s="84">
        <v>1</v>
      </c>
      <c r="AL8" s="88">
        <v>1</v>
      </c>
      <c r="AM8" s="29"/>
      <c r="AN8" s="54"/>
      <c r="AO8" s="29"/>
      <c r="AP8" s="84">
        <v>1</v>
      </c>
      <c r="AQ8" s="88">
        <v>1</v>
      </c>
      <c r="AR8" s="29"/>
      <c r="AS8" s="54"/>
      <c r="AT8" s="107"/>
      <c r="AU8" s="35"/>
      <c r="AV8" s="36"/>
      <c r="AW8" s="37"/>
      <c r="AX8" s="36"/>
      <c r="AY8" s="36"/>
      <c r="AZ8" s="36"/>
      <c r="BA8" s="38"/>
      <c r="BB8" s="36"/>
      <c r="BC8" s="37"/>
      <c r="BD8" s="39"/>
      <c r="BE8" s="118"/>
      <c r="BF8" s="40"/>
    </row>
    <row r="9" spans="1:60" ht="14.25" customHeight="1">
      <c r="A9" s="7" t="s">
        <v>82</v>
      </c>
      <c r="B9" s="28"/>
      <c r="C9" s="55">
        <f>J6</f>
        <v>2</v>
      </c>
      <c r="D9" s="29" t="s">
        <v>32</v>
      </c>
      <c r="E9" s="55">
        <f>H6</f>
        <v>1</v>
      </c>
      <c r="F9" s="29"/>
      <c r="G9" s="28"/>
      <c r="H9" s="29"/>
      <c r="I9" s="29"/>
      <c r="J9" s="29"/>
      <c r="K9" s="29"/>
      <c r="L9" s="28"/>
      <c r="M9" s="92">
        <v>2</v>
      </c>
      <c r="N9" s="92" t="s">
        <v>32</v>
      </c>
      <c r="O9" s="92">
        <v>1</v>
      </c>
      <c r="P9" s="29"/>
      <c r="Q9" s="28"/>
      <c r="R9" s="92">
        <v>2</v>
      </c>
      <c r="S9" s="92" t="s">
        <v>32</v>
      </c>
      <c r="T9" s="92">
        <v>1</v>
      </c>
      <c r="U9" s="29"/>
      <c r="V9" s="28"/>
      <c r="W9" s="92">
        <v>2</v>
      </c>
      <c r="X9" s="92" t="s">
        <v>32</v>
      </c>
      <c r="Y9" s="92">
        <v>1</v>
      </c>
      <c r="Z9" s="29"/>
      <c r="AA9" s="28"/>
      <c r="AB9" s="92">
        <v>2</v>
      </c>
      <c r="AC9" s="92" t="s">
        <v>32</v>
      </c>
      <c r="AD9" s="92">
        <v>1</v>
      </c>
      <c r="AE9" s="29"/>
      <c r="AF9" s="28"/>
      <c r="AG9" s="92">
        <v>2</v>
      </c>
      <c r="AH9" s="92" t="s">
        <v>32</v>
      </c>
      <c r="AI9" s="92">
        <v>1</v>
      </c>
      <c r="AJ9" s="29"/>
      <c r="AK9" s="28"/>
      <c r="AL9" s="92">
        <v>2</v>
      </c>
      <c r="AM9" s="92" t="s">
        <v>32</v>
      </c>
      <c r="AN9" s="92">
        <v>1</v>
      </c>
      <c r="AO9" s="29"/>
      <c r="AP9" s="28"/>
      <c r="AQ9" s="92">
        <v>2</v>
      </c>
      <c r="AR9" s="92" t="s">
        <v>32</v>
      </c>
      <c r="AS9" s="92">
        <v>1</v>
      </c>
      <c r="AT9" s="107"/>
      <c r="AU9" s="35">
        <f>+B8+G8+L8+Q8+V8+AA8+AF8+AK8+AP8</f>
        <v>8</v>
      </c>
      <c r="AV9" s="36">
        <f>+C8+H8+M8+R8+W8+AB8+AG8+AL8+AQ8</f>
        <v>8</v>
      </c>
      <c r="AW9" s="37">
        <f>+AU9+AV9</f>
        <v>16</v>
      </c>
      <c r="AX9" s="36">
        <f>+C9+H9+M9+R9+W9+AB9+AG9+AL9+AQ9</f>
        <v>16</v>
      </c>
      <c r="AY9" s="36" t="s">
        <v>33</v>
      </c>
      <c r="AZ9" s="36">
        <f>+E9+J9+O9+T9+Y9+AD9+AI9+AN9+AS9</f>
        <v>8</v>
      </c>
      <c r="BA9" s="38">
        <f>+C10+H10+M10+R10+W10+AB10+AG10+AL10+AQ10</f>
        <v>32</v>
      </c>
      <c r="BB9" s="36" t="s">
        <v>33</v>
      </c>
      <c r="BC9" s="37">
        <f>+E10+J10+O10+T10+Y10+AD10+AI10+AN10+AS10</f>
        <v>17</v>
      </c>
      <c r="BD9" s="39">
        <f>IF(BC9=0,"10.000",BA9/(BA9+BC9)*10)</f>
        <v>6.5306122448979584</v>
      </c>
      <c r="BE9" s="116">
        <f>RANK(BF9,$BF$6:$BF$30)</f>
        <v>7</v>
      </c>
      <c r="BF9" s="40">
        <f>AW9*1000+AV9*100+AZ10*10+BD9</f>
        <v>16886.530612244896</v>
      </c>
    </row>
    <row r="10" spans="1:60" ht="14.25" customHeight="1">
      <c r="A10" s="7"/>
      <c r="B10" s="42" t="s">
        <v>34</v>
      </c>
      <c r="C10" s="67">
        <f>J7</f>
        <v>4</v>
      </c>
      <c r="D10" s="43" t="s">
        <v>32</v>
      </c>
      <c r="E10" s="67">
        <f>H7</f>
        <v>3</v>
      </c>
      <c r="F10" s="44" t="s">
        <v>35</v>
      </c>
      <c r="G10" s="42"/>
      <c r="H10" s="43"/>
      <c r="I10" s="29"/>
      <c r="J10" s="29"/>
      <c r="K10" s="29"/>
      <c r="L10" s="28" t="s">
        <v>34</v>
      </c>
      <c r="M10" s="92">
        <v>4</v>
      </c>
      <c r="N10" s="92" t="s">
        <v>32</v>
      </c>
      <c r="O10" s="92">
        <v>2</v>
      </c>
      <c r="P10" s="29" t="s">
        <v>35</v>
      </c>
      <c r="Q10" s="28" t="s">
        <v>34</v>
      </c>
      <c r="R10" s="92">
        <v>4</v>
      </c>
      <c r="S10" s="92" t="s">
        <v>32</v>
      </c>
      <c r="T10" s="92">
        <v>2</v>
      </c>
      <c r="U10" s="29" t="s">
        <v>35</v>
      </c>
      <c r="V10" s="28" t="s">
        <v>34</v>
      </c>
      <c r="W10" s="92">
        <v>4</v>
      </c>
      <c r="X10" s="92" t="s">
        <v>32</v>
      </c>
      <c r="Y10" s="92">
        <v>2</v>
      </c>
      <c r="Z10" s="29" t="s">
        <v>35</v>
      </c>
      <c r="AA10" s="28" t="s">
        <v>34</v>
      </c>
      <c r="AB10" s="92">
        <v>4</v>
      </c>
      <c r="AC10" s="92" t="s">
        <v>32</v>
      </c>
      <c r="AD10" s="92">
        <v>2</v>
      </c>
      <c r="AE10" s="29" t="s">
        <v>35</v>
      </c>
      <c r="AF10" s="28" t="s">
        <v>34</v>
      </c>
      <c r="AG10" s="92">
        <v>4</v>
      </c>
      <c r="AH10" s="92" t="s">
        <v>32</v>
      </c>
      <c r="AI10" s="92">
        <v>2</v>
      </c>
      <c r="AJ10" s="29" t="s">
        <v>35</v>
      </c>
      <c r="AK10" s="28" t="s">
        <v>34</v>
      </c>
      <c r="AL10" s="92">
        <v>4</v>
      </c>
      <c r="AM10" s="92" t="s">
        <v>32</v>
      </c>
      <c r="AN10" s="92">
        <v>2</v>
      </c>
      <c r="AO10" s="29" t="s">
        <v>35</v>
      </c>
      <c r="AP10" s="28" t="s">
        <v>34</v>
      </c>
      <c r="AQ10" s="92">
        <v>4</v>
      </c>
      <c r="AR10" s="92" t="s">
        <v>32</v>
      </c>
      <c r="AS10" s="92">
        <v>2</v>
      </c>
      <c r="AT10" s="107" t="s">
        <v>35</v>
      </c>
      <c r="AU10" s="45"/>
      <c r="AV10" s="36"/>
      <c r="AW10" s="37"/>
      <c r="AX10" s="36"/>
      <c r="AY10" s="36"/>
      <c r="AZ10" s="48">
        <f>+AX9-AZ9</f>
        <v>8</v>
      </c>
      <c r="BA10" s="38"/>
      <c r="BB10" s="36"/>
      <c r="BC10" s="37"/>
      <c r="BD10" s="39"/>
      <c r="BE10" s="119"/>
      <c r="BF10" s="40"/>
    </row>
    <row r="11" spans="1:60" ht="14.25" customHeight="1">
      <c r="A11" s="56" t="s">
        <v>56</v>
      </c>
      <c r="B11" s="84">
        <v>2</v>
      </c>
      <c r="C11" s="88">
        <v>1</v>
      </c>
      <c r="D11" s="29"/>
      <c r="E11" s="54"/>
      <c r="F11" s="29"/>
      <c r="G11" s="84">
        <v>1</v>
      </c>
      <c r="H11" s="88"/>
      <c r="I11" s="58"/>
      <c r="J11" s="58"/>
      <c r="K11" s="59"/>
      <c r="L11" s="57"/>
      <c r="M11" s="59"/>
      <c r="N11" s="59"/>
      <c r="O11" s="59"/>
      <c r="P11" s="59"/>
      <c r="Q11" s="85">
        <v>1</v>
      </c>
      <c r="R11" s="89"/>
      <c r="S11" s="59"/>
      <c r="T11" s="97"/>
      <c r="U11" s="59"/>
      <c r="V11" s="85">
        <v>2</v>
      </c>
      <c r="W11" s="89">
        <v>1</v>
      </c>
      <c r="X11" s="59"/>
      <c r="Y11" s="97"/>
      <c r="Z11" s="59"/>
      <c r="AA11" s="85">
        <v>2</v>
      </c>
      <c r="AB11" s="89">
        <v>1</v>
      </c>
      <c r="AC11" s="59"/>
      <c r="AD11" s="97"/>
      <c r="AE11" s="59"/>
      <c r="AF11" s="85">
        <v>2</v>
      </c>
      <c r="AG11" s="89"/>
      <c r="AH11" s="59"/>
      <c r="AI11" s="97"/>
      <c r="AJ11" s="59"/>
      <c r="AK11" s="85">
        <v>2</v>
      </c>
      <c r="AL11" s="89"/>
      <c r="AM11" s="59"/>
      <c r="AN11" s="97"/>
      <c r="AO11" s="59"/>
      <c r="AP11" s="85">
        <v>2</v>
      </c>
      <c r="AQ11" s="89">
        <v>1</v>
      </c>
      <c r="AR11" s="59"/>
      <c r="AS11" s="97"/>
      <c r="AT11" s="109"/>
      <c r="AU11" s="35"/>
      <c r="AV11" s="60"/>
      <c r="AW11" s="61"/>
      <c r="AX11" s="60"/>
      <c r="AY11" s="60"/>
      <c r="AZ11" s="62"/>
      <c r="BA11" s="63"/>
      <c r="BB11" s="60"/>
      <c r="BC11" s="61"/>
      <c r="BD11" s="64"/>
      <c r="BE11" s="116"/>
      <c r="BF11" s="65"/>
    </row>
    <row r="12" spans="1:60" ht="14.25" customHeight="1">
      <c r="A12" s="7" t="s">
        <v>83</v>
      </c>
      <c r="B12" s="28"/>
      <c r="C12" s="55">
        <f>O6</f>
        <v>2</v>
      </c>
      <c r="D12" s="29" t="s">
        <v>32</v>
      </c>
      <c r="E12" s="55">
        <f>M6</f>
        <v>1</v>
      </c>
      <c r="F12" s="29"/>
      <c r="G12" s="28"/>
      <c r="H12" s="55">
        <v>0</v>
      </c>
      <c r="I12" s="55" t="s">
        <v>32</v>
      </c>
      <c r="J12" s="55">
        <v>3</v>
      </c>
      <c r="K12" s="29"/>
      <c r="L12" s="28"/>
      <c r="M12" s="29"/>
      <c r="N12" s="29"/>
      <c r="O12" s="29"/>
      <c r="P12" s="29"/>
      <c r="Q12" s="28"/>
      <c r="R12" s="92">
        <v>0</v>
      </c>
      <c r="S12" s="92" t="s">
        <v>32</v>
      </c>
      <c r="T12" s="92">
        <v>3</v>
      </c>
      <c r="U12" s="29"/>
      <c r="V12" s="28"/>
      <c r="W12" s="92">
        <v>2</v>
      </c>
      <c r="X12" s="92" t="s">
        <v>32</v>
      </c>
      <c r="Y12" s="92">
        <v>1</v>
      </c>
      <c r="Z12" s="29"/>
      <c r="AA12" s="28"/>
      <c r="AB12" s="92">
        <v>3</v>
      </c>
      <c r="AC12" s="92" t="s">
        <v>32</v>
      </c>
      <c r="AD12" s="92">
        <v>0</v>
      </c>
      <c r="AE12" s="29"/>
      <c r="AF12" s="28"/>
      <c r="AG12" s="92">
        <v>1</v>
      </c>
      <c r="AH12" s="92" t="s">
        <v>32</v>
      </c>
      <c r="AI12" s="92">
        <v>2</v>
      </c>
      <c r="AJ12" s="54"/>
      <c r="AK12" s="90"/>
      <c r="AL12" s="92">
        <v>1</v>
      </c>
      <c r="AM12" s="92" t="s">
        <v>32</v>
      </c>
      <c r="AN12" s="92">
        <v>2</v>
      </c>
      <c r="AO12" s="54"/>
      <c r="AP12" s="90"/>
      <c r="AQ12" s="92">
        <v>2</v>
      </c>
      <c r="AR12" s="92" t="s">
        <v>32</v>
      </c>
      <c r="AS12" s="92">
        <v>1</v>
      </c>
      <c r="AT12" s="107"/>
      <c r="AU12" s="35">
        <f>+B11+G11+L11+Q11+V11+AA11+AF11+AK11+AP11</f>
        <v>14</v>
      </c>
      <c r="AV12" s="36">
        <f>+C11+H11+M11+R11+W11+AB11+AG11+AL11+AQ11</f>
        <v>4</v>
      </c>
      <c r="AW12" s="37">
        <f>+AU12+AV12</f>
        <v>18</v>
      </c>
      <c r="AX12" s="36">
        <f>+C12+H12+M12+R12+W12+AB12+AG12+AL12+AQ12</f>
        <v>11</v>
      </c>
      <c r="AY12" s="36" t="s">
        <v>33</v>
      </c>
      <c r="AZ12" s="36">
        <f>+E12+J12+O12+T12+Y12+AD12+AI12+AN12+AS12</f>
        <v>13</v>
      </c>
      <c r="BA12" s="38">
        <f>+C13+H13+M13+R13+W13+AB13+AG13+AL13+AQ13</f>
        <v>23</v>
      </c>
      <c r="BB12" s="36" t="s">
        <v>33</v>
      </c>
      <c r="BC12" s="37">
        <f>+E13+J13+O13+T13+Y13+AD13+AI13+AN13+AS13</f>
        <v>27</v>
      </c>
      <c r="BD12" s="39">
        <f>IF(BC12=0,"10.000",BA12/(BA12+BC12)*10)</f>
        <v>4.6000000000000005</v>
      </c>
      <c r="BE12" s="116">
        <f>RANK(BF12,$BF$6:$BF$30)</f>
        <v>5</v>
      </c>
      <c r="BF12" s="40">
        <f>AW12*1000+AV12*100+AZ13*10+BD12</f>
        <v>18384.599999999999</v>
      </c>
    </row>
    <row r="13" spans="1:60" ht="14.25" customHeight="1">
      <c r="A13" s="41"/>
      <c r="B13" s="42" t="s">
        <v>34</v>
      </c>
      <c r="C13" s="67">
        <f>O7</f>
        <v>4</v>
      </c>
      <c r="D13" s="43" t="s">
        <v>32</v>
      </c>
      <c r="E13" s="67">
        <f>M7</f>
        <v>2</v>
      </c>
      <c r="F13" s="43" t="s">
        <v>35</v>
      </c>
      <c r="G13" s="42" t="s">
        <v>34</v>
      </c>
      <c r="H13" s="67">
        <v>0</v>
      </c>
      <c r="I13" s="43" t="s">
        <v>32</v>
      </c>
      <c r="J13" s="43">
        <v>6</v>
      </c>
      <c r="K13" s="43" t="s">
        <v>35</v>
      </c>
      <c r="L13" s="42"/>
      <c r="M13" s="43"/>
      <c r="N13" s="43"/>
      <c r="O13" s="43"/>
      <c r="P13" s="43"/>
      <c r="Q13" s="42" t="s">
        <v>34</v>
      </c>
      <c r="R13" s="93">
        <v>1</v>
      </c>
      <c r="S13" s="93" t="s">
        <v>32</v>
      </c>
      <c r="T13" s="93">
        <v>6</v>
      </c>
      <c r="U13" s="43" t="s">
        <v>35</v>
      </c>
      <c r="V13" s="42" t="s">
        <v>34</v>
      </c>
      <c r="W13" s="93">
        <v>4</v>
      </c>
      <c r="X13" s="93" t="s">
        <v>32</v>
      </c>
      <c r="Y13" s="93">
        <v>2</v>
      </c>
      <c r="Z13" s="43" t="s">
        <v>35</v>
      </c>
      <c r="AA13" s="42" t="s">
        <v>34</v>
      </c>
      <c r="AB13" s="93">
        <v>6</v>
      </c>
      <c r="AC13" s="93" t="s">
        <v>32</v>
      </c>
      <c r="AD13" s="93">
        <v>1</v>
      </c>
      <c r="AE13" s="43" t="s">
        <v>35</v>
      </c>
      <c r="AF13" s="42" t="s">
        <v>34</v>
      </c>
      <c r="AG13" s="93">
        <v>2</v>
      </c>
      <c r="AH13" s="93" t="s">
        <v>32</v>
      </c>
      <c r="AI13" s="93">
        <v>4</v>
      </c>
      <c r="AJ13" s="43" t="s">
        <v>35</v>
      </c>
      <c r="AK13" s="42" t="s">
        <v>34</v>
      </c>
      <c r="AL13" s="93">
        <v>2</v>
      </c>
      <c r="AM13" s="93" t="s">
        <v>32</v>
      </c>
      <c r="AN13" s="93">
        <v>4</v>
      </c>
      <c r="AO13" s="43" t="s">
        <v>35</v>
      </c>
      <c r="AP13" s="42" t="s">
        <v>34</v>
      </c>
      <c r="AQ13" s="93">
        <v>4</v>
      </c>
      <c r="AR13" s="93" t="s">
        <v>32</v>
      </c>
      <c r="AS13" s="93">
        <v>2</v>
      </c>
      <c r="AT13" s="108" t="s">
        <v>35</v>
      </c>
      <c r="AU13" s="45"/>
      <c r="AV13" s="46"/>
      <c r="AW13" s="47"/>
      <c r="AX13" s="46"/>
      <c r="AY13" s="46"/>
      <c r="AZ13" s="48">
        <f>+AX12-AZ12</f>
        <v>-2</v>
      </c>
      <c r="BA13" s="49"/>
      <c r="BB13" s="46"/>
      <c r="BC13" s="47"/>
      <c r="BD13" s="50"/>
      <c r="BE13" s="119"/>
      <c r="BF13" s="51"/>
    </row>
    <row r="14" spans="1:60" ht="14.25" customHeight="1">
      <c r="A14" s="7" t="s">
        <v>40</v>
      </c>
      <c r="B14" s="85">
        <v>2</v>
      </c>
      <c r="C14" s="89">
        <v>1</v>
      </c>
      <c r="D14" s="59"/>
      <c r="E14" s="97"/>
      <c r="F14" s="59"/>
      <c r="G14" s="85">
        <v>2</v>
      </c>
      <c r="H14" s="89"/>
      <c r="I14" s="59"/>
      <c r="J14" s="97"/>
      <c r="K14" s="59"/>
      <c r="L14" s="85">
        <v>2</v>
      </c>
      <c r="M14" s="89">
        <v>1</v>
      </c>
      <c r="N14" s="52"/>
      <c r="O14" s="52"/>
      <c r="P14" s="29"/>
      <c r="Q14" s="28"/>
      <c r="R14" s="29"/>
      <c r="S14" s="29"/>
      <c r="T14" s="29"/>
      <c r="U14" s="29"/>
      <c r="V14" s="84">
        <v>2</v>
      </c>
      <c r="W14" s="88">
        <v>1</v>
      </c>
      <c r="X14" s="29"/>
      <c r="Y14" s="54"/>
      <c r="Z14" s="29"/>
      <c r="AA14" s="84">
        <v>2</v>
      </c>
      <c r="AB14" s="88">
        <v>1</v>
      </c>
      <c r="AC14" s="29"/>
      <c r="AD14" s="54"/>
      <c r="AE14" s="29"/>
      <c r="AF14" s="84">
        <v>2</v>
      </c>
      <c r="AG14" s="88"/>
      <c r="AH14" s="29"/>
      <c r="AI14" s="54"/>
      <c r="AJ14" s="29"/>
      <c r="AK14" s="84">
        <v>2</v>
      </c>
      <c r="AL14" s="88"/>
      <c r="AM14" s="29"/>
      <c r="AN14" s="54"/>
      <c r="AO14" s="29"/>
      <c r="AP14" s="84">
        <v>2</v>
      </c>
      <c r="AQ14" s="88">
        <v>1</v>
      </c>
      <c r="AR14" s="29"/>
      <c r="AS14" s="54"/>
      <c r="AT14" s="107"/>
      <c r="AU14" s="35"/>
      <c r="AV14" s="36"/>
      <c r="AW14" s="37"/>
      <c r="AX14" s="36"/>
      <c r="AY14" s="36"/>
      <c r="AZ14" s="66"/>
      <c r="BA14" s="38"/>
      <c r="BB14" s="36"/>
      <c r="BC14" s="37"/>
      <c r="BD14" s="39"/>
      <c r="BE14" s="116"/>
      <c r="BF14" s="40"/>
    </row>
    <row r="15" spans="1:60" ht="14.25" customHeight="1">
      <c r="A15" s="7" t="s">
        <v>145</v>
      </c>
      <c r="B15" s="28"/>
      <c r="C15" s="55">
        <f>T6</f>
        <v>2</v>
      </c>
      <c r="D15" s="55" t="s">
        <v>32</v>
      </c>
      <c r="E15" s="55">
        <f>R6</f>
        <v>1</v>
      </c>
      <c r="F15" s="29"/>
      <c r="G15" s="28"/>
      <c r="H15" s="55">
        <f>T9</f>
        <v>1</v>
      </c>
      <c r="I15" s="55" t="s">
        <v>32</v>
      </c>
      <c r="J15" s="55">
        <f>R9</f>
        <v>2</v>
      </c>
      <c r="K15" s="29"/>
      <c r="L15" s="28"/>
      <c r="M15" s="55">
        <f>T12</f>
        <v>3</v>
      </c>
      <c r="N15" s="55" t="s">
        <v>32</v>
      </c>
      <c r="O15" s="55">
        <f>R12</f>
        <v>0</v>
      </c>
      <c r="P15" s="29"/>
      <c r="Q15" s="28"/>
      <c r="R15" s="29"/>
      <c r="S15" s="29"/>
      <c r="T15" s="29"/>
      <c r="U15" s="29"/>
      <c r="V15" s="28"/>
      <c r="W15" s="92">
        <v>3</v>
      </c>
      <c r="X15" s="92" t="s">
        <v>32</v>
      </c>
      <c r="Y15" s="92">
        <v>0</v>
      </c>
      <c r="Z15" s="29"/>
      <c r="AA15" s="28"/>
      <c r="AB15" s="92">
        <v>3</v>
      </c>
      <c r="AC15" s="92" t="s">
        <v>32</v>
      </c>
      <c r="AD15" s="92">
        <v>0</v>
      </c>
      <c r="AE15" s="29"/>
      <c r="AF15" s="28"/>
      <c r="AG15" s="92">
        <v>1</v>
      </c>
      <c r="AH15" s="92" t="s">
        <v>32</v>
      </c>
      <c r="AI15" s="92">
        <v>2</v>
      </c>
      <c r="AJ15" s="29"/>
      <c r="AK15" s="28"/>
      <c r="AL15" s="92">
        <v>0</v>
      </c>
      <c r="AM15" s="92" t="s">
        <v>32</v>
      </c>
      <c r="AN15" s="92">
        <v>3</v>
      </c>
      <c r="AO15" s="29"/>
      <c r="AP15" s="28"/>
      <c r="AQ15" s="92">
        <v>3</v>
      </c>
      <c r="AR15" s="92" t="s">
        <v>32</v>
      </c>
      <c r="AS15" s="92">
        <v>0</v>
      </c>
      <c r="AT15" s="107"/>
      <c r="AU15" s="35">
        <f>+B14+G14+L14+Q14+V14+AA14+AF14+AK14+AP14</f>
        <v>16</v>
      </c>
      <c r="AV15" s="36">
        <f>+C14+H14+M14+R14+W14+AB14+AG14+AL14+AQ14</f>
        <v>5</v>
      </c>
      <c r="AW15" s="37">
        <f>+AU15+AV15</f>
        <v>21</v>
      </c>
      <c r="AX15" s="36">
        <f>+C15+H15+M15+R15+W15+AB15+AG15+AL15+AQ15</f>
        <v>16</v>
      </c>
      <c r="AY15" s="36" t="s">
        <v>33</v>
      </c>
      <c r="AZ15" s="36">
        <f>+E15+J15+O15+T15+Y15+AD15+AI15+AN15+AS15</f>
        <v>8</v>
      </c>
      <c r="BA15" s="38">
        <f>+C16+H16+M16+R16+W16+AB16+AG16+AL16+AQ16</f>
        <v>33</v>
      </c>
      <c r="BB15" s="36" t="s">
        <v>33</v>
      </c>
      <c r="BC15" s="37">
        <f>+E16+J16+O16+T16+Y16+AD16+AI16+AN16+AS16</f>
        <v>18</v>
      </c>
      <c r="BD15" s="39">
        <f>IF(BC15=0,"10.000",BA15/(BA15+BC15)*10)</f>
        <v>6.4705882352941178</v>
      </c>
      <c r="BE15" s="116">
        <f>RANK(BF15,$BF$6:$BF$30)</f>
        <v>3</v>
      </c>
      <c r="BF15" s="40">
        <f>AW15*1000+AV15*100+AZ16*10+BD15</f>
        <v>21586.470588235294</v>
      </c>
    </row>
    <row r="16" spans="1:60" ht="14.25" customHeight="1">
      <c r="A16" s="7"/>
      <c r="B16" s="42" t="s">
        <v>34</v>
      </c>
      <c r="C16" s="67">
        <f>T7</f>
        <v>4</v>
      </c>
      <c r="D16" s="67" t="s">
        <v>32</v>
      </c>
      <c r="E16" s="67">
        <f>R7</f>
        <v>2</v>
      </c>
      <c r="F16" s="43" t="s">
        <v>35</v>
      </c>
      <c r="G16" s="42" t="s">
        <v>34</v>
      </c>
      <c r="H16" s="67">
        <f>T10</f>
        <v>2</v>
      </c>
      <c r="I16" s="67" t="s">
        <v>32</v>
      </c>
      <c r="J16" s="67">
        <f>R10</f>
        <v>4</v>
      </c>
      <c r="K16" s="43" t="s">
        <v>35</v>
      </c>
      <c r="L16" s="42" t="s">
        <v>34</v>
      </c>
      <c r="M16" s="67">
        <f>T13</f>
        <v>6</v>
      </c>
      <c r="N16" s="67" t="s">
        <v>32</v>
      </c>
      <c r="O16" s="67">
        <f>R13</f>
        <v>1</v>
      </c>
      <c r="P16" s="43" t="s">
        <v>35</v>
      </c>
      <c r="Q16" s="42"/>
      <c r="R16" s="43"/>
      <c r="S16" s="29"/>
      <c r="T16" s="29"/>
      <c r="U16" s="29"/>
      <c r="V16" s="28" t="s">
        <v>34</v>
      </c>
      <c r="W16" s="92">
        <v>6</v>
      </c>
      <c r="X16" s="92" t="s">
        <v>32</v>
      </c>
      <c r="Y16" s="92">
        <v>0</v>
      </c>
      <c r="Z16" s="29" t="s">
        <v>35</v>
      </c>
      <c r="AA16" s="28" t="s">
        <v>34</v>
      </c>
      <c r="AB16" s="92">
        <v>6</v>
      </c>
      <c r="AC16" s="92" t="s">
        <v>32</v>
      </c>
      <c r="AD16" s="92">
        <v>0</v>
      </c>
      <c r="AE16" s="29" t="s">
        <v>35</v>
      </c>
      <c r="AF16" s="28" t="s">
        <v>34</v>
      </c>
      <c r="AG16" s="92">
        <v>2</v>
      </c>
      <c r="AH16" s="92" t="s">
        <v>32</v>
      </c>
      <c r="AI16" s="92">
        <v>4</v>
      </c>
      <c r="AJ16" s="29" t="s">
        <v>35</v>
      </c>
      <c r="AK16" s="28" t="s">
        <v>34</v>
      </c>
      <c r="AL16" s="92">
        <v>1</v>
      </c>
      <c r="AM16" s="92" t="s">
        <v>32</v>
      </c>
      <c r="AN16" s="92">
        <v>6</v>
      </c>
      <c r="AO16" s="29" t="s">
        <v>35</v>
      </c>
      <c r="AP16" s="28" t="s">
        <v>34</v>
      </c>
      <c r="AQ16" s="92">
        <v>6</v>
      </c>
      <c r="AR16" s="92" t="s">
        <v>32</v>
      </c>
      <c r="AS16" s="92">
        <v>1</v>
      </c>
      <c r="AT16" s="107" t="s">
        <v>35</v>
      </c>
      <c r="AU16" s="45"/>
      <c r="AV16" s="36"/>
      <c r="AW16" s="37"/>
      <c r="AX16" s="36"/>
      <c r="AY16" s="36"/>
      <c r="AZ16" s="48">
        <f>+AX15-AZ15</f>
        <v>8</v>
      </c>
      <c r="BA16" s="38"/>
      <c r="BB16" s="36"/>
      <c r="BC16" s="37"/>
      <c r="BD16" s="39"/>
      <c r="BE16" s="119"/>
      <c r="BF16" s="40"/>
    </row>
    <row r="17" spans="1:58" ht="14.25" customHeight="1">
      <c r="A17" s="56" t="s">
        <v>42</v>
      </c>
      <c r="B17" s="84">
        <v>2</v>
      </c>
      <c r="C17" s="88"/>
      <c r="D17" s="29"/>
      <c r="E17" s="54"/>
      <c r="F17" s="29"/>
      <c r="G17" s="84">
        <v>2</v>
      </c>
      <c r="H17" s="88"/>
      <c r="I17" s="29"/>
      <c r="J17" s="54"/>
      <c r="K17" s="29"/>
      <c r="L17" s="84">
        <v>2</v>
      </c>
      <c r="M17" s="88"/>
      <c r="N17" s="29"/>
      <c r="O17" s="54"/>
      <c r="P17" s="29"/>
      <c r="Q17" s="84">
        <v>2</v>
      </c>
      <c r="R17" s="88"/>
      <c r="S17" s="58"/>
      <c r="T17" s="58"/>
      <c r="U17" s="68"/>
      <c r="V17" s="57"/>
      <c r="W17" s="59"/>
      <c r="X17" s="59"/>
      <c r="Y17" s="59"/>
      <c r="Z17" s="59"/>
      <c r="AA17" s="85">
        <v>2</v>
      </c>
      <c r="AB17" s="89"/>
      <c r="AC17" s="59"/>
      <c r="AD17" s="97"/>
      <c r="AE17" s="59"/>
      <c r="AF17" s="85">
        <v>2</v>
      </c>
      <c r="AG17" s="89"/>
      <c r="AH17" s="59"/>
      <c r="AI17" s="97"/>
      <c r="AJ17" s="59"/>
      <c r="AK17" s="85">
        <v>2</v>
      </c>
      <c r="AL17" s="89"/>
      <c r="AM17" s="59"/>
      <c r="AN17" s="97"/>
      <c r="AO17" s="59"/>
      <c r="AP17" s="85">
        <v>2</v>
      </c>
      <c r="AQ17" s="89"/>
      <c r="AR17" s="59"/>
      <c r="AS17" s="97"/>
      <c r="AT17" s="109"/>
      <c r="AU17" s="35"/>
      <c r="AV17" s="60"/>
      <c r="AW17" s="61"/>
      <c r="AX17" s="60"/>
      <c r="AY17" s="60"/>
      <c r="AZ17" s="62"/>
      <c r="BA17" s="63"/>
      <c r="BB17" s="60"/>
      <c r="BC17" s="61"/>
      <c r="BD17" s="64"/>
      <c r="BE17" s="116"/>
      <c r="BF17" s="65"/>
    </row>
    <row r="18" spans="1:58" ht="14.25" customHeight="1">
      <c r="A18" s="7" t="s">
        <v>146</v>
      </c>
      <c r="B18" s="28"/>
      <c r="C18" s="55">
        <f>Y6</f>
        <v>0</v>
      </c>
      <c r="D18" s="55" t="s">
        <v>32</v>
      </c>
      <c r="E18" s="55">
        <f>W6</f>
        <v>3</v>
      </c>
      <c r="F18" s="55"/>
      <c r="G18" s="69"/>
      <c r="H18" s="55">
        <f>Y9</f>
        <v>1</v>
      </c>
      <c r="I18" s="55" t="s">
        <v>32</v>
      </c>
      <c r="J18" s="55">
        <f>W9</f>
        <v>2</v>
      </c>
      <c r="K18" s="55"/>
      <c r="L18" s="69"/>
      <c r="M18" s="55">
        <f>Y12</f>
        <v>1</v>
      </c>
      <c r="N18" s="55" t="s">
        <v>32</v>
      </c>
      <c r="O18" s="55">
        <f>W12</f>
        <v>2</v>
      </c>
      <c r="P18" s="55"/>
      <c r="Q18" s="69"/>
      <c r="R18" s="55">
        <f>Y15</f>
        <v>0</v>
      </c>
      <c r="S18" s="55" t="s">
        <v>32</v>
      </c>
      <c r="T18" s="55">
        <f>W15</f>
        <v>3</v>
      </c>
      <c r="U18" s="30"/>
      <c r="V18" s="28"/>
      <c r="W18" s="29"/>
      <c r="X18" s="29"/>
      <c r="Y18" s="29"/>
      <c r="Z18" s="29"/>
      <c r="AA18" s="28"/>
      <c r="AB18" s="92">
        <v>1</v>
      </c>
      <c r="AC18" s="92" t="s">
        <v>32</v>
      </c>
      <c r="AD18" s="92">
        <v>2</v>
      </c>
      <c r="AE18" s="29"/>
      <c r="AF18" s="28"/>
      <c r="AG18" s="92">
        <v>1</v>
      </c>
      <c r="AH18" s="92" t="s">
        <v>32</v>
      </c>
      <c r="AI18" s="92">
        <v>2</v>
      </c>
      <c r="AJ18" s="29"/>
      <c r="AK18" s="28"/>
      <c r="AL18" s="92">
        <v>0</v>
      </c>
      <c r="AM18" s="92" t="s">
        <v>32</v>
      </c>
      <c r="AN18" s="92">
        <v>3</v>
      </c>
      <c r="AO18" s="29"/>
      <c r="AP18" s="28"/>
      <c r="AQ18" s="92">
        <v>1</v>
      </c>
      <c r="AR18" s="92" t="s">
        <v>32</v>
      </c>
      <c r="AS18" s="92">
        <v>2</v>
      </c>
      <c r="AT18" s="107"/>
      <c r="AU18" s="35">
        <f>+B17+G17+L17+Q17+V17+AA17+AF17+AK17+AP17</f>
        <v>16</v>
      </c>
      <c r="AV18" s="36">
        <f>+C17+H17+M17+R17+W17+AB17+AG17+AL17+AQ17</f>
        <v>0</v>
      </c>
      <c r="AW18" s="37">
        <f>+AU18+AV18</f>
        <v>16</v>
      </c>
      <c r="AX18" s="36">
        <f>+C18+H18+M18+R18+W18+AB18+AG18+AL18+AQ18</f>
        <v>5</v>
      </c>
      <c r="AY18" s="36" t="s">
        <v>33</v>
      </c>
      <c r="AZ18" s="36">
        <f>+E18+J18+O18+T18+Y18+AD18+AI18+AN18+AS18</f>
        <v>19</v>
      </c>
      <c r="BA18" s="38">
        <f>+C19+H19+M19+R19+W19+AB19+AG19+AL19+AQ19</f>
        <v>13</v>
      </c>
      <c r="BB18" s="36" t="s">
        <v>33</v>
      </c>
      <c r="BC18" s="37">
        <f>+E19+J19+O19+T19+Y19+AD19+AI19+AN19+AS19</f>
        <v>39</v>
      </c>
      <c r="BD18" s="39">
        <f>IF(BC18=0,"10.000",BA18/(BA18+BC18)*10)</f>
        <v>2.5</v>
      </c>
      <c r="BE18" s="116">
        <f>RANK(BF18,$BF$6:$BF$30)</f>
        <v>8</v>
      </c>
      <c r="BF18" s="40">
        <f>AW18*1000+AV18*100+AZ19*10+BD18</f>
        <v>15862.5</v>
      </c>
    </row>
    <row r="19" spans="1:58" ht="14.25" customHeight="1">
      <c r="A19" s="41"/>
      <c r="B19" s="42" t="s">
        <v>34</v>
      </c>
      <c r="C19" s="67">
        <f>Y7</f>
        <v>2</v>
      </c>
      <c r="D19" s="67" t="s">
        <v>32</v>
      </c>
      <c r="E19" s="67">
        <f>W7</f>
        <v>6</v>
      </c>
      <c r="F19" s="67" t="s">
        <v>35</v>
      </c>
      <c r="G19" s="70" t="s">
        <v>34</v>
      </c>
      <c r="H19" s="67">
        <f>Y10</f>
        <v>2</v>
      </c>
      <c r="I19" s="67" t="s">
        <v>32</v>
      </c>
      <c r="J19" s="67">
        <f>W10</f>
        <v>4</v>
      </c>
      <c r="K19" s="67" t="s">
        <v>35</v>
      </c>
      <c r="L19" s="70" t="s">
        <v>34</v>
      </c>
      <c r="M19" s="67">
        <f>Y13</f>
        <v>2</v>
      </c>
      <c r="N19" s="67" t="s">
        <v>32</v>
      </c>
      <c r="O19" s="67">
        <f>W13</f>
        <v>4</v>
      </c>
      <c r="P19" s="67" t="s">
        <v>35</v>
      </c>
      <c r="Q19" s="70" t="s">
        <v>34</v>
      </c>
      <c r="R19" s="67">
        <f>Y16</f>
        <v>0</v>
      </c>
      <c r="S19" s="67" t="s">
        <v>32</v>
      </c>
      <c r="T19" s="67">
        <f>W16</f>
        <v>6</v>
      </c>
      <c r="U19" s="44" t="s">
        <v>35</v>
      </c>
      <c r="V19" s="42"/>
      <c r="W19" s="43"/>
      <c r="X19" s="43"/>
      <c r="Y19" s="43"/>
      <c r="Z19" s="43"/>
      <c r="AA19" s="42" t="s">
        <v>34</v>
      </c>
      <c r="AB19" s="93">
        <v>2</v>
      </c>
      <c r="AC19" s="93" t="s">
        <v>32</v>
      </c>
      <c r="AD19" s="93">
        <v>5</v>
      </c>
      <c r="AE19" s="43" t="s">
        <v>35</v>
      </c>
      <c r="AF19" s="42" t="s">
        <v>34</v>
      </c>
      <c r="AG19" s="93">
        <v>2</v>
      </c>
      <c r="AH19" s="93" t="s">
        <v>32</v>
      </c>
      <c r="AI19" s="93">
        <v>4</v>
      </c>
      <c r="AJ19" s="43" t="s">
        <v>35</v>
      </c>
      <c r="AK19" s="42" t="s">
        <v>34</v>
      </c>
      <c r="AL19" s="93">
        <v>1</v>
      </c>
      <c r="AM19" s="93" t="s">
        <v>32</v>
      </c>
      <c r="AN19" s="93">
        <v>6</v>
      </c>
      <c r="AO19" s="43" t="s">
        <v>35</v>
      </c>
      <c r="AP19" s="42" t="s">
        <v>34</v>
      </c>
      <c r="AQ19" s="93">
        <v>2</v>
      </c>
      <c r="AR19" s="93" t="s">
        <v>32</v>
      </c>
      <c r="AS19" s="93">
        <v>4</v>
      </c>
      <c r="AT19" s="108" t="s">
        <v>35</v>
      </c>
      <c r="AU19" s="45"/>
      <c r="AV19" s="46"/>
      <c r="AW19" s="47"/>
      <c r="AX19" s="46"/>
      <c r="AY19" s="46"/>
      <c r="AZ19" s="48">
        <f>+AX18-AZ18</f>
        <v>-14</v>
      </c>
      <c r="BA19" s="49"/>
      <c r="BB19" s="46"/>
      <c r="BC19" s="47"/>
      <c r="BD19" s="71"/>
      <c r="BE19" s="120"/>
      <c r="BF19" s="51"/>
    </row>
    <row r="20" spans="1:58" ht="14.25" customHeight="1">
      <c r="A20" s="7" t="s">
        <v>41</v>
      </c>
      <c r="B20" s="85">
        <v>1</v>
      </c>
      <c r="C20" s="89"/>
      <c r="D20" s="59"/>
      <c r="E20" s="97"/>
      <c r="F20" s="59"/>
      <c r="G20" s="85">
        <v>2</v>
      </c>
      <c r="H20" s="89"/>
      <c r="I20" s="59"/>
      <c r="J20" s="97"/>
      <c r="K20" s="59"/>
      <c r="L20" s="85">
        <v>1</v>
      </c>
      <c r="M20" s="89"/>
      <c r="N20" s="59"/>
      <c r="O20" s="97"/>
      <c r="P20" s="59"/>
      <c r="Q20" s="85">
        <v>2</v>
      </c>
      <c r="R20" s="89"/>
      <c r="S20" s="59"/>
      <c r="T20" s="97"/>
      <c r="U20" s="59"/>
      <c r="V20" s="85">
        <v>2</v>
      </c>
      <c r="W20" s="89">
        <v>1</v>
      </c>
      <c r="X20" s="52"/>
      <c r="Y20" s="52"/>
      <c r="Z20" s="29"/>
      <c r="AA20" s="28"/>
      <c r="AB20" s="29"/>
      <c r="AC20" s="29"/>
      <c r="AD20" s="29"/>
      <c r="AE20" s="29"/>
      <c r="AF20" s="84">
        <v>2</v>
      </c>
      <c r="AG20" s="88"/>
      <c r="AH20" s="29"/>
      <c r="AI20" s="54"/>
      <c r="AJ20" s="29"/>
      <c r="AK20" s="84">
        <v>2</v>
      </c>
      <c r="AL20" s="88"/>
      <c r="AM20" s="29"/>
      <c r="AN20" s="54"/>
      <c r="AO20" s="29"/>
      <c r="AP20" s="84">
        <v>1</v>
      </c>
      <c r="AQ20" s="88"/>
      <c r="AR20" s="29"/>
      <c r="AS20" s="54"/>
      <c r="AT20" s="107"/>
      <c r="AU20" s="35"/>
      <c r="AV20" s="36"/>
      <c r="AW20" s="37"/>
      <c r="AX20" s="36"/>
      <c r="AY20" s="36"/>
      <c r="AZ20" s="66"/>
      <c r="BA20" s="38"/>
      <c r="BB20" s="36"/>
      <c r="BC20" s="37"/>
      <c r="BD20" s="72"/>
      <c r="BE20" s="121"/>
      <c r="BF20" s="40"/>
    </row>
    <row r="21" spans="1:58" ht="14.25" customHeight="1">
      <c r="A21" s="7" t="s">
        <v>147</v>
      </c>
      <c r="B21" s="28"/>
      <c r="C21" s="55">
        <f>AD6</f>
        <v>0</v>
      </c>
      <c r="D21" s="55" t="s">
        <v>32</v>
      </c>
      <c r="E21" s="55">
        <f>AB6</f>
        <v>3</v>
      </c>
      <c r="F21" s="55"/>
      <c r="G21" s="69"/>
      <c r="H21" s="55">
        <f>AD9</f>
        <v>1</v>
      </c>
      <c r="I21" s="55" t="s">
        <v>32</v>
      </c>
      <c r="J21" s="55">
        <f>AB9</f>
        <v>2</v>
      </c>
      <c r="K21" s="55"/>
      <c r="L21" s="69"/>
      <c r="M21" s="55">
        <f>AD12</f>
        <v>0</v>
      </c>
      <c r="N21" s="55" t="s">
        <v>32</v>
      </c>
      <c r="O21" s="55">
        <f>AB12</f>
        <v>3</v>
      </c>
      <c r="P21" s="55"/>
      <c r="Q21" s="69"/>
      <c r="R21" s="55">
        <f>AD15</f>
        <v>0</v>
      </c>
      <c r="S21" s="55" t="s">
        <v>32</v>
      </c>
      <c r="T21" s="55">
        <f>AB15</f>
        <v>3</v>
      </c>
      <c r="U21" s="55"/>
      <c r="V21" s="69"/>
      <c r="W21" s="55">
        <f>AD18</f>
        <v>2</v>
      </c>
      <c r="X21" s="55" t="s">
        <v>32</v>
      </c>
      <c r="Y21" s="55">
        <f>AB18</f>
        <v>1</v>
      </c>
      <c r="Z21" s="29"/>
      <c r="AA21" s="28"/>
      <c r="AB21" s="29"/>
      <c r="AC21" s="29"/>
      <c r="AD21" s="29"/>
      <c r="AE21" s="29"/>
      <c r="AF21" s="28"/>
      <c r="AG21" s="92">
        <v>0</v>
      </c>
      <c r="AH21" s="92" t="s">
        <v>32</v>
      </c>
      <c r="AI21" s="92">
        <v>3</v>
      </c>
      <c r="AJ21" s="29"/>
      <c r="AK21" s="28"/>
      <c r="AL21" s="92">
        <v>0</v>
      </c>
      <c r="AM21" s="92" t="s">
        <v>32</v>
      </c>
      <c r="AN21" s="92">
        <v>3</v>
      </c>
      <c r="AO21" s="29"/>
      <c r="AP21" s="28"/>
      <c r="AQ21" s="92">
        <v>0</v>
      </c>
      <c r="AR21" s="92" t="s">
        <v>32</v>
      </c>
      <c r="AS21" s="92">
        <v>3</v>
      </c>
      <c r="AT21" s="107"/>
      <c r="AU21" s="35">
        <f>+B20+G20+L20+Q20+V20+AA20+AF20+AK20+AP20</f>
        <v>13</v>
      </c>
      <c r="AV21" s="36">
        <f>+C20+H20+M20+R20+W20+AB20+AG20+AL20+AQ20</f>
        <v>1</v>
      </c>
      <c r="AW21" s="37">
        <f>+AU21+AV21</f>
        <v>14</v>
      </c>
      <c r="AX21" s="36">
        <f>+C21+H21+M21+R21+W21+AB21+AG21+AL21+AQ21</f>
        <v>3</v>
      </c>
      <c r="AY21" s="36" t="s">
        <v>33</v>
      </c>
      <c r="AZ21" s="36">
        <f>+E21+J21+O21+T21+Y21+AD21+AI21+AN21+AS21</f>
        <v>21</v>
      </c>
      <c r="BA21" s="38">
        <f>+C22+H22+M22+R22+W22+AB22+AG22+AL22+AQ22</f>
        <v>9</v>
      </c>
      <c r="BB21" s="36" t="s">
        <v>33</v>
      </c>
      <c r="BC21" s="37">
        <f>+E22+J22+O22+T22+Y22+AD22+AI22+AN22+AS22</f>
        <v>42</v>
      </c>
      <c r="BD21" s="39">
        <f>IF(BC21=0,"10.000",BA21/(BA21+BC21)*10)</f>
        <v>1.7647058823529413</v>
      </c>
      <c r="BE21" s="116">
        <f>RANK(BF21,$BF$6:$BF$30)</f>
        <v>9</v>
      </c>
      <c r="BF21" s="40">
        <f>AW21*1000+AV21*100+AZ22*10+BD21</f>
        <v>13921.764705882353</v>
      </c>
    </row>
    <row r="22" spans="1:58" ht="14.25" customHeight="1">
      <c r="A22" s="7"/>
      <c r="B22" s="42" t="s">
        <v>34</v>
      </c>
      <c r="C22" s="67">
        <f>AD7</f>
        <v>0</v>
      </c>
      <c r="D22" s="67" t="s">
        <v>32</v>
      </c>
      <c r="E22" s="67">
        <f>AB7</f>
        <v>6</v>
      </c>
      <c r="F22" s="67" t="s">
        <v>35</v>
      </c>
      <c r="G22" s="70" t="s">
        <v>34</v>
      </c>
      <c r="H22" s="67">
        <f>AD10</f>
        <v>2</v>
      </c>
      <c r="I22" s="67" t="s">
        <v>32</v>
      </c>
      <c r="J22" s="67">
        <f>AB10</f>
        <v>4</v>
      </c>
      <c r="K22" s="67" t="s">
        <v>35</v>
      </c>
      <c r="L22" s="70" t="s">
        <v>34</v>
      </c>
      <c r="M22" s="67">
        <f>AD13</f>
        <v>1</v>
      </c>
      <c r="N22" s="67" t="s">
        <v>32</v>
      </c>
      <c r="O22" s="67">
        <f>AB13</f>
        <v>6</v>
      </c>
      <c r="P22" s="67" t="s">
        <v>35</v>
      </c>
      <c r="Q22" s="70" t="s">
        <v>34</v>
      </c>
      <c r="R22" s="67">
        <f>AD16</f>
        <v>0</v>
      </c>
      <c r="S22" s="67" t="s">
        <v>32</v>
      </c>
      <c r="T22" s="67">
        <f>AB16</f>
        <v>6</v>
      </c>
      <c r="U22" s="67" t="s">
        <v>35</v>
      </c>
      <c r="V22" s="70" t="s">
        <v>34</v>
      </c>
      <c r="W22" s="67">
        <f>AD19</f>
        <v>5</v>
      </c>
      <c r="X22" s="67" t="s">
        <v>32</v>
      </c>
      <c r="Y22" s="67">
        <f>AB19</f>
        <v>2</v>
      </c>
      <c r="Z22" s="43" t="s">
        <v>35</v>
      </c>
      <c r="AA22" s="42"/>
      <c r="AB22" s="43"/>
      <c r="AC22" s="29"/>
      <c r="AD22" s="29"/>
      <c r="AE22" s="29"/>
      <c r="AF22" s="28" t="s">
        <v>34</v>
      </c>
      <c r="AG22" s="92">
        <v>0</v>
      </c>
      <c r="AH22" s="92" t="s">
        <v>32</v>
      </c>
      <c r="AI22" s="92">
        <v>6</v>
      </c>
      <c r="AJ22" s="29" t="s">
        <v>35</v>
      </c>
      <c r="AK22" s="28" t="s">
        <v>34</v>
      </c>
      <c r="AL22" s="92">
        <v>0</v>
      </c>
      <c r="AM22" s="92" t="s">
        <v>32</v>
      </c>
      <c r="AN22" s="92">
        <v>6</v>
      </c>
      <c r="AO22" s="29" t="s">
        <v>35</v>
      </c>
      <c r="AP22" s="28" t="s">
        <v>34</v>
      </c>
      <c r="AQ22" s="92">
        <v>1</v>
      </c>
      <c r="AR22" s="92" t="s">
        <v>32</v>
      </c>
      <c r="AS22" s="92">
        <v>6</v>
      </c>
      <c r="AT22" s="107" t="s">
        <v>35</v>
      </c>
      <c r="AU22" s="45"/>
      <c r="AV22" s="36"/>
      <c r="AW22" s="37"/>
      <c r="AX22" s="36"/>
      <c r="AY22" s="36"/>
      <c r="AZ22" s="48">
        <f>+AX21-AZ21</f>
        <v>-18</v>
      </c>
      <c r="BA22" s="38"/>
      <c r="BB22" s="36"/>
      <c r="BC22" s="37"/>
      <c r="BD22" s="72"/>
      <c r="BE22" s="122"/>
      <c r="BF22" s="40"/>
    </row>
    <row r="23" spans="1:58" ht="14.25" customHeight="1">
      <c r="A23" s="56" t="s">
        <v>8</v>
      </c>
      <c r="B23" s="84">
        <v>2</v>
      </c>
      <c r="C23" s="88">
        <v>1</v>
      </c>
      <c r="D23" s="29"/>
      <c r="E23" s="54"/>
      <c r="F23" s="29"/>
      <c r="G23" s="84">
        <v>2</v>
      </c>
      <c r="H23" s="88"/>
      <c r="I23" s="29"/>
      <c r="J23" s="54"/>
      <c r="K23" s="29"/>
      <c r="L23" s="84">
        <v>2</v>
      </c>
      <c r="M23" s="88">
        <v>1</v>
      </c>
      <c r="N23" s="29"/>
      <c r="O23" s="54"/>
      <c r="P23" s="29"/>
      <c r="Q23" s="84">
        <v>2</v>
      </c>
      <c r="R23" s="88">
        <v>1</v>
      </c>
      <c r="S23" s="29"/>
      <c r="T23" s="54"/>
      <c r="U23" s="29"/>
      <c r="V23" s="84">
        <v>2</v>
      </c>
      <c r="W23" s="88">
        <v>1</v>
      </c>
      <c r="X23" s="29"/>
      <c r="Y23" s="54"/>
      <c r="Z23" s="29"/>
      <c r="AA23" s="84">
        <v>2</v>
      </c>
      <c r="AB23" s="88">
        <v>1</v>
      </c>
      <c r="AC23" s="58"/>
      <c r="AD23" s="58"/>
      <c r="AE23" s="59"/>
      <c r="AF23" s="57"/>
      <c r="AG23" s="59"/>
      <c r="AH23" s="59"/>
      <c r="AI23" s="59"/>
      <c r="AJ23" s="59"/>
      <c r="AK23" s="85">
        <v>2</v>
      </c>
      <c r="AL23" s="89">
        <v>1</v>
      </c>
      <c r="AM23" s="59"/>
      <c r="AN23" s="97"/>
      <c r="AO23" s="59"/>
      <c r="AP23" s="85">
        <v>2</v>
      </c>
      <c r="AQ23" s="89">
        <v>1</v>
      </c>
      <c r="AR23" s="59"/>
      <c r="AS23" s="97"/>
      <c r="AT23" s="109"/>
      <c r="AU23" s="35"/>
      <c r="AV23" s="60"/>
      <c r="AW23" s="61"/>
      <c r="AX23" s="60"/>
      <c r="AY23" s="60"/>
      <c r="AZ23" s="62"/>
      <c r="BA23" s="63"/>
      <c r="BB23" s="60"/>
      <c r="BC23" s="61"/>
      <c r="BD23" s="73"/>
      <c r="BE23" s="123"/>
      <c r="BF23" s="65"/>
    </row>
    <row r="24" spans="1:58" ht="14.25" customHeight="1">
      <c r="A24" s="100" t="s">
        <v>84</v>
      </c>
      <c r="B24" s="28"/>
      <c r="C24" s="55">
        <f>AI6</f>
        <v>3</v>
      </c>
      <c r="D24" s="55" t="s">
        <v>32</v>
      </c>
      <c r="E24" s="55">
        <f>AG6</f>
        <v>0</v>
      </c>
      <c r="F24" s="55"/>
      <c r="G24" s="69"/>
      <c r="H24" s="55">
        <f>AI9</f>
        <v>1</v>
      </c>
      <c r="I24" s="55" t="s">
        <v>32</v>
      </c>
      <c r="J24" s="55">
        <f>AG9</f>
        <v>2</v>
      </c>
      <c r="K24" s="55"/>
      <c r="L24" s="69"/>
      <c r="M24" s="55">
        <f>AI12</f>
        <v>2</v>
      </c>
      <c r="N24" s="55" t="s">
        <v>32</v>
      </c>
      <c r="O24" s="55">
        <f>AG12</f>
        <v>1</v>
      </c>
      <c r="P24" s="55"/>
      <c r="Q24" s="69"/>
      <c r="R24" s="55">
        <f>AI15</f>
        <v>2</v>
      </c>
      <c r="S24" s="55" t="s">
        <v>32</v>
      </c>
      <c r="T24" s="55">
        <f>AG15</f>
        <v>1</v>
      </c>
      <c r="U24" s="55"/>
      <c r="V24" s="69"/>
      <c r="W24" s="55">
        <f>AI18</f>
        <v>2</v>
      </c>
      <c r="X24" s="55" t="s">
        <v>32</v>
      </c>
      <c r="Y24" s="55">
        <f>AG18</f>
        <v>1</v>
      </c>
      <c r="Z24" s="55"/>
      <c r="AA24" s="69"/>
      <c r="AB24" s="55">
        <f>AI21</f>
        <v>3</v>
      </c>
      <c r="AC24" s="55" t="s">
        <v>32</v>
      </c>
      <c r="AD24" s="55">
        <f>AG21</f>
        <v>0</v>
      </c>
      <c r="AE24" s="29"/>
      <c r="AF24" s="28"/>
      <c r="AG24" s="29"/>
      <c r="AH24" s="29"/>
      <c r="AI24" s="29"/>
      <c r="AJ24" s="29"/>
      <c r="AK24" s="28"/>
      <c r="AL24" s="92">
        <v>2</v>
      </c>
      <c r="AM24" s="92" t="s">
        <v>32</v>
      </c>
      <c r="AN24" s="92">
        <v>1</v>
      </c>
      <c r="AO24" s="29"/>
      <c r="AP24" s="28"/>
      <c r="AQ24" s="92">
        <v>2</v>
      </c>
      <c r="AR24" s="92" t="s">
        <v>32</v>
      </c>
      <c r="AS24" s="92">
        <v>1</v>
      </c>
      <c r="AT24" s="107"/>
      <c r="AU24" s="35">
        <f>+B23+G23+L23+Q23+V23+AA23+AF23+AK23+AP23</f>
        <v>16</v>
      </c>
      <c r="AV24" s="36">
        <f>+C23+H23+M23+R23+W23+AB23+AG23+AL23+AQ23</f>
        <v>7</v>
      </c>
      <c r="AW24" s="37">
        <f>+AU24+AV24</f>
        <v>23</v>
      </c>
      <c r="AX24" s="36">
        <f>+C24+H24+M24+R24+W24+AB24+AG24+AL24+AQ24</f>
        <v>17</v>
      </c>
      <c r="AY24" s="36" t="s">
        <v>33</v>
      </c>
      <c r="AZ24" s="36">
        <f>+E24+J24+O24+T24+Y24+AD24+AI24+AN24+AS24</f>
        <v>7</v>
      </c>
      <c r="BA24" s="38">
        <f>+C25+H25+M25+R25+W25+AB25+AG25+AL25+AQ25</f>
        <v>35</v>
      </c>
      <c r="BB24" s="36" t="s">
        <v>33</v>
      </c>
      <c r="BC24" s="37">
        <f>+E25+J25+O25+T25+Y25+AD25+AI25+AN25+AS25</f>
        <v>15</v>
      </c>
      <c r="BD24" s="39">
        <f>IF(BC24=0,"10.000",BA24/(BA24+BC24)*10)</f>
        <v>7</v>
      </c>
      <c r="BE24" s="116">
        <f>RANK(BF24,$BF$6:$BF$30)</f>
        <v>1</v>
      </c>
      <c r="BF24" s="40">
        <f>AW24*1000+AV24*100+AZ25*10+BD24</f>
        <v>23807</v>
      </c>
    </row>
    <row r="25" spans="1:58" ht="14.25" customHeight="1">
      <c r="A25" s="41"/>
      <c r="B25" s="42" t="s">
        <v>34</v>
      </c>
      <c r="C25" s="67">
        <f>AI7</f>
        <v>6</v>
      </c>
      <c r="D25" s="67" t="s">
        <v>32</v>
      </c>
      <c r="E25" s="67">
        <f>AG7</f>
        <v>1</v>
      </c>
      <c r="F25" s="67" t="s">
        <v>35</v>
      </c>
      <c r="G25" s="70" t="s">
        <v>34</v>
      </c>
      <c r="H25" s="67">
        <f>AI10</f>
        <v>2</v>
      </c>
      <c r="I25" s="67" t="s">
        <v>32</v>
      </c>
      <c r="J25" s="67">
        <f>AG10</f>
        <v>4</v>
      </c>
      <c r="K25" s="67" t="s">
        <v>35</v>
      </c>
      <c r="L25" s="70" t="s">
        <v>34</v>
      </c>
      <c r="M25" s="67">
        <f>AI13</f>
        <v>4</v>
      </c>
      <c r="N25" s="67" t="s">
        <v>32</v>
      </c>
      <c r="O25" s="67">
        <f>AG13</f>
        <v>2</v>
      </c>
      <c r="P25" s="67" t="s">
        <v>35</v>
      </c>
      <c r="Q25" s="70" t="s">
        <v>34</v>
      </c>
      <c r="R25" s="67">
        <f>AI16</f>
        <v>4</v>
      </c>
      <c r="S25" s="67" t="s">
        <v>32</v>
      </c>
      <c r="T25" s="67">
        <f>AG16</f>
        <v>2</v>
      </c>
      <c r="U25" s="67" t="s">
        <v>35</v>
      </c>
      <c r="V25" s="70" t="s">
        <v>34</v>
      </c>
      <c r="W25" s="67">
        <f>AI19</f>
        <v>4</v>
      </c>
      <c r="X25" s="67" t="s">
        <v>32</v>
      </c>
      <c r="Y25" s="67">
        <f>AG19</f>
        <v>2</v>
      </c>
      <c r="Z25" s="67" t="s">
        <v>35</v>
      </c>
      <c r="AA25" s="70" t="s">
        <v>34</v>
      </c>
      <c r="AB25" s="67">
        <f>AI22</f>
        <v>6</v>
      </c>
      <c r="AC25" s="67" t="s">
        <v>32</v>
      </c>
      <c r="AD25" s="67">
        <f>AG22</f>
        <v>0</v>
      </c>
      <c r="AE25" s="43" t="s">
        <v>35</v>
      </c>
      <c r="AF25" s="42"/>
      <c r="AG25" s="43"/>
      <c r="AH25" s="43"/>
      <c r="AI25" s="43"/>
      <c r="AJ25" s="43"/>
      <c r="AK25" s="42" t="s">
        <v>34</v>
      </c>
      <c r="AL25" s="93">
        <v>4</v>
      </c>
      <c r="AM25" s="93" t="s">
        <v>32</v>
      </c>
      <c r="AN25" s="93">
        <v>2</v>
      </c>
      <c r="AO25" s="43" t="s">
        <v>35</v>
      </c>
      <c r="AP25" s="42" t="s">
        <v>34</v>
      </c>
      <c r="AQ25" s="93">
        <v>5</v>
      </c>
      <c r="AR25" s="93" t="s">
        <v>32</v>
      </c>
      <c r="AS25" s="93">
        <v>2</v>
      </c>
      <c r="AT25" s="108" t="s">
        <v>35</v>
      </c>
      <c r="AU25" s="45"/>
      <c r="AV25" s="46"/>
      <c r="AW25" s="47"/>
      <c r="AX25" s="46"/>
      <c r="AY25" s="46"/>
      <c r="AZ25" s="48">
        <f>+AX24-AZ24</f>
        <v>10</v>
      </c>
      <c r="BA25" s="49"/>
      <c r="BB25" s="46"/>
      <c r="BC25" s="47"/>
      <c r="BD25" s="71"/>
      <c r="BE25" s="124"/>
      <c r="BF25" s="51"/>
    </row>
    <row r="26" spans="1:58" ht="14.25" customHeight="1">
      <c r="A26" s="7" t="s">
        <v>44</v>
      </c>
      <c r="B26" s="84">
        <v>2</v>
      </c>
      <c r="C26" s="88">
        <v>1</v>
      </c>
      <c r="D26" s="29"/>
      <c r="E26" s="54"/>
      <c r="F26" s="29"/>
      <c r="G26" s="84">
        <v>2</v>
      </c>
      <c r="H26" s="88"/>
      <c r="I26" s="29"/>
      <c r="J26" s="54"/>
      <c r="K26" s="29"/>
      <c r="L26" s="84">
        <v>2</v>
      </c>
      <c r="M26" s="88">
        <v>1</v>
      </c>
      <c r="N26" s="29"/>
      <c r="O26" s="54"/>
      <c r="P26" s="29"/>
      <c r="Q26" s="84">
        <v>2</v>
      </c>
      <c r="R26" s="88">
        <v>1</v>
      </c>
      <c r="S26" s="29"/>
      <c r="T26" s="54"/>
      <c r="U26" s="29"/>
      <c r="V26" s="84">
        <v>2</v>
      </c>
      <c r="W26" s="88">
        <v>1</v>
      </c>
      <c r="X26" s="29"/>
      <c r="Y26" s="54"/>
      <c r="Z26" s="29"/>
      <c r="AA26" s="84">
        <v>2</v>
      </c>
      <c r="AB26" s="88">
        <v>1</v>
      </c>
      <c r="AC26" s="52"/>
      <c r="AD26" s="52"/>
      <c r="AE26" s="52"/>
      <c r="AF26" s="86">
        <v>2</v>
      </c>
      <c r="AG26" s="98">
        <f>AN23</f>
        <v>0</v>
      </c>
      <c r="AH26" s="52"/>
      <c r="AI26" s="52"/>
      <c r="AJ26" s="29"/>
      <c r="AK26" s="28"/>
      <c r="AL26" s="29"/>
      <c r="AM26" s="29"/>
      <c r="AN26" s="29"/>
      <c r="AO26" s="29"/>
      <c r="AP26" s="84">
        <v>2</v>
      </c>
      <c r="AQ26" s="88">
        <v>1</v>
      </c>
      <c r="AR26" s="29"/>
      <c r="AS26" s="54"/>
      <c r="AT26" s="107"/>
      <c r="AU26" s="35"/>
      <c r="AV26" s="36"/>
      <c r="AW26" s="37"/>
      <c r="AX26" s="36"/>
      <c r="AY26" s="36"/>
      <c r="AZ26" s="66"/>
      <c r="BA26" s="38"/>
      <c r="BB26" s="36"/>
      <c r="BC26" s="37"/>
      <c r="BD26" s="72"/>
      <c r="BE26" s="122"/>
      <c r="BF26" s="40"/>
    </row>
    <row r="27" spans="1:58" ht="14.25" customHeight="1">
      <c r="A27" s="7" t="s">
        <v>148</v>
      </c>
      <c r="B27" s="28"/>
      <c r="C27" s="55">
        <f>AN6</f>
        <v>3</v>
      </c>
      <c r="D27" s="55" t="s">
        <v>32</v>
      </c>
      <c r="E27" s="55">
        <f>AL6</f>
        <v>0</v>
      </c>
      <c r="F27" s="55"/>
      <c r="G27" s="69"/>
      <c r="H27" s="55">
        <f>AN9</f>
        <v>1</v>
      </c>
      <c r="I27" s="55" t="s">
        <v>32</v>
      </c>
      <c r="J27" s="55">
        <f>AL9</f>
        <v>2</v>
      </c>
      <c r="K27" s="55"/>
      <c r="L27" s="69"/>
      <c r="M27" s="55">
        <f>AN12</f>
        <v>2</v>
      </c>
      <c r="N27" s="55" t="s">
        <v>32</v>
      </c>
      <c r="O27" s="55">
        <f>AL12</f>
        <v>1</v>
      </c>
      <c r="P27" s="55"/>
      <c r="Q27" s="69"/>
      <c r="R27" s="55">
        <f>AN15</f>
        <v>3</v>
      </c>
      <c r="S27" s="55" t="s">
        <v>32</v>
      </c>
      <c r="T27" s="55">
        <f>AL15</f>
        <v>0</v>
      </c>
      <c r="U27" s="55"/>
      <c r="V27" s="69"/>
      <c r="W27" s="55">
        <f>AN18</f>
        <v>3</v>
      </c>
      <c r="X27" s="55" t="s">
        <v>32</v>
      </c>
      <c r="Y27" s="55">
        <f>AL18</f>
        <v>0</v>
      </c>
      <c r="Z27" s="55"/>
      <c r="AA27" s="69"/>
      <c r="AB27" s="55">
        <f>AN21</f>
        <v>3</v>
      </c>
      <c r="AC27" s="55" t="s">
        <v>32</v>
      </c>
      <c r="AD27" s="55">
        <f>AL21</f>
        <v>0</v>
      </c>
      <c r="AE27" s="55"/>
      <c r="AF27" s="69"/>
      <c r="AG27" s="55">
        <f>AN24</f>
        <v>1</v>
      </c>
      <c r="AH27" s="55" t="s">
        <v>32</v>
      </c>
      <c r="AI27" s="55">
        <f>AL24</f>
        <v>2</v>
      </c>
      <c r="AJ27" s="29"/>
      <c r="AK27" s="28"/>
      <c r="AL27" s="29"/>
      <c r="AM27" s="29"/>
      <c r="AN27" s="29"/>
      <c r="AO27" s="29"/>
      <c r="AP27" s="28"/>
      <c r="AQ27" s="92">
        <v>3</v>
      </c>
      <c r="AR27" s="92" t="s">
        <v>32</v>
      </c>
      <c r="AS27" s="92">
        <v>0</v>
      </c>
      <c r="AT27" s="107"/>
      <c r="AU27" s="35">
        <f>+B26+G26+L26+Q26+V26+AA26+AF26+AK26+AP26</f>
        <v>16</v>
      </c>
      <c r="AV27" s="36">
        <f>+C26+H26+M26+R26+W26+AB26+AG26+AL26+AQ26</f>
        <v>6</v>
      </c>
      <c r="AW27" s="37">
        <f>+AU27+AV27</f>
        <v>22</v>
      </c>
      <c r="AX27" s="36">
        <f>+C27+H27+M27+R27+W27+AB27+AG27+AL27+AQ27</f>
        <v>19</v>
      </c>
      <c r="AY27" s="36" t="s">
        <v>33</v>
      </c>
      <c r="AZ27" s="36">
        <f>+E27+J27+O27+T27+Y27+AD27+AI27+AN27+AS27</f>
        <v>5</v>
      </c>
      <c r="BA27" s="38">
        <f>+C28+H28+M28+R28+W28+AB28+AG28+AL28+AQ28</f>
        <v>38</v>
      </c>
      <c r="BB27" s="36" t="s">
        <v>33</v>
      </c>
      <c r="BC27" s="37">
        <f>+E28+J28+O28+T28+Y28+AD28+AI28+AN28+AS28</f>
        <v>14</v>
      </c>
      <c r="BD27" s="39">
        <f>IF(BC27=0,"10.000",BA27/(BA27+BC27)*10)</f>
        <v>7.3076923076923075</v>
      </c>
      <c r="BE27" s="116">
        <f>RANK(BF27,$BF$6:$BF$30)</f>
        <v>2</v>
      </c>
      <c r="BF27" s="40">
        <f>AW27*1000+AV27*100+AZ28*10+BD27</f>
        <v>22747.307692307691</v>
      </c>
    </row>
    <row r="28" spans="1:58" ht="14.25" customHeight="1">
      <c r="A28" s="41"/>
      <c r="B28" s="42" t="s">
        <v>34</v>
      </c>
      <c r="C28" s="67">
        <f>AN7</f>
        <v>6</v>
      </c>
      <c r="D28" s="67" t="s">
        <v>32</v>
      </c>
      <c r="E28" s="67">
        <f>AL7</f>
        <v>1</v>
      </c>
      <c r="F28" s="67" t="s">
        <v>35</v>
      </c>
      <c r="G28" s="70" t="s">
        <v>34</v>
      </c>
      <c r="H28" s="67">
        <f>AN10</f>
        <v>2</v>
      </c>
      <c r="I28" s="67" t="s">
        <v>32</v>
      </c>
      <c r="J28" s="67">
        <f>AL10</f>
        <v>4</v>
      </c>
      <c r="K28" s="67" t="s">
        <v>35</v>
      </c>
      <c r="L28" s="70" t="s">
        <v>34</v>
      </c>
      <c r="M28" s="67">
        <f>AN13</f>
        <v>4</v>
      </c>
      <c r="N28" s="67" t="s">
        <v>32</v>
      </c>
      <c r="O28" s="67">
        <f>AL13</f>
        <v>2</v>
      </c>
      <c r="P28" s="67" t="s">
        <v>35</v>
      </c>
      <c r="Q28" s="70" t="s">
        <v>34</v>
      </c>
      <c r="R28" s="67">
        <f>AN16</f>
        <v>6</v>
      </c>
      <c r="S28" s="67" t="s">
        <v>32</v>
      </c>
      <c r="T28" s="67">
        <f>AL16</f>
        <v>1</v>
      </c>
      <c r="U28" s="67" t="s">
        <v>35</v>
      </c>
      <c r="V28" s="70" t="s">
        <v>34</v>
      </c>
      <c r="W28" s="67">
        <f>AN19</f>
        <v>6</v>
      </c>
      <c r="X28" s="67" t="s">
        <v>32</v>
      </c>
      <c r="Y28" s="67">
        <f>AL19</f>
        <v>1</v>
      </c>
      <c r="Z28" s="67" t="s">
        <v>35</v>
      </c>
      <c r="AA28" s="70" t="s">
        <v>34</v>
      </c>
      <c r="AB28" s="67">
        <f>AN22</f>
        <v>6</v>
      </c>
      <c r="AC28" s="67" t="s">
        <v>32</v>
      </c>
      <c r="AD28" s="67">
        <f>AL22</f>
        <v>0</v>
      </c>
      <c r="AE28" s="67" t="s">
        <v>35</v>
      </c>
      <c r="AF28" s="70" t="s">
        <v>34</v>
      </c>
      <c r="AG28" s="67">
        <f>AN25</f>
        <v>2</v>
      </c>
      <c r="AH28" s="67" t="s">
        <v>32</v>
      </c>
      <c r="AI28" s="67">
        <f>AL25</f>
        <v>4</v>
      </c>
      <c r="AJ28" s="43" t="s">
        <v>35</v>
      </c>
      <c r="AK28" s="42"/>
      <c r="AL28" s="43"/>
      <c r="AM28" s="43"/>
      <c r="AN28" s="43"/>
      <c r="AO28" s="43"/>
      <c r="AP28" s="42" t="s">
        <v>34</v>
      </c>
      <c r="AQ28" s="93">
        <v>6</v>
      </c>
      <c r="AR28" s="93" t="s">
        <v>32</v>
      </c>
      <c r="AS28" s="93">
        <v>1</v>
      </c>
      <c r="AT28" s="108" t="s">
        <v>35</v>
      </c>
      <c r="AU28" s="45"/>
      <c r="AV28" s="46"/>
      <c r="AW28" s="47"/>
      <c r="AX28" s="46"/>
      <c r="AY28" s="46"/>
      <c r="AZ28" s="48">
        <f>+AX27-AZ27</f>
        <v>14</v>
      </c>
      <c r="BA28" s="49"/>
      <c r="BB28" s="46"/>
      <c r="BC28" s="47"/>
      <c r="BD28" s="71"/>
      <c r="BE28" s="124"/>
      <c r="BF28" s="51"/>
    </row>
    <row r="29" spans="1:58" ht="14.25" customHeight="1">
      <c r="A29" s="7" t="s">
        <v>78</v>
      </c>
      <c r="B29" s="84">
        <v>2</v>
      </c>
      <c r="C29" s="88"/>
      <c r="D29" s="29"/>
      <c r="E29" s="54"/>
      <c r="F29" s="29"/>
      <c r="G29" s="84">
        <v>2</v>
      </c>
      <c r="H29" s="88"/>
      <c r="I29" s="29"/>
      <c r="J29" s="54"/>
      <c r="K29" s="29"/>
      <c r="L29" s="84">
        <v>2</v>
      </c>
      <c r="M29" s="88"/>
      <c r="N29" s="29"/>
      <c r="O29" s="54"/>
      <c r="P29" s="29"/>
      <c r="Q29" s="84">
        <v>2</v>
      </c>
      <c r="R29" s="88"/>
      <c r="S29" s="29"/>
      <c r="T29" s="54"/>
      <c r="U29" s="29"/>
      <c r="V29" s="84">
        <v>2</v>
      </c>
      <c r="W29" s="88">
        <v>1</v>
      </c>
      <c r="X29" s="29"/>
      <c r="Y29" s="54"/>
      <c r="Z29" s="29"/>
      <c r="AA29" s="84">
        <v>2</v>
      </c>
      <c r="AB29" s="88">
        <v>1</v>
      </c>
      <c r="AC29" s="52"/>
      <c r="AD29" s="52"/>
      <c r="AE29" s="52"/>
      <c r="AF29" s="86">
        <v>2</v>
      </c>
      <c r="AG29" s="98"/>
      <c r="AH29" s="52"/>
      <c r="AI29" s="52"/>
      <c r="AJ29" s="52"/>
      <c r="AK29" s="86">
        <v>2</v>
      </c>
      <c r="AL29" s="98">
        <f>AS26</f>
        <v>0</v>
      </c>
      <c r="AM29" s="52"/>
      <c r="AN29" s="52"/>
      <c r="AO29" s="29"/>
      <c r="AP29" s="28"/>
      <c r="AQ29" s="29"/>
      <c r="AR29" s="29"/>
      <c r="AS29" s="29"/>
      <c r="AT29" s="107"/>
      <c r="AU29" s="35"/>
      <c r="AV29" s="36"/>
      <c r="AW29" s="37"/>
      <c r="AX29" s="36"/>
      <c r="AY29" s="36"/>
      <c r="AZ29" s="66"/>
      <c r="BA29" s="38"/>
      <c r="BB29" s="36"/>
      <c r="BC29" s="37"/>
      <c r="BD29" s="72"/>
      <c r="BE29" s="122"/>
      <c r="BF29" s="40"/>
    </row>
    <row r="30" spans="1:58" ht="14.25" customHeight="1">
      <c r="A30" s="100" t="s">
        <v>149</v>
      </c>
      <c r="B30" s="28"/>
      <c r="C30" s="55">
        <f>AS6</f>
        <v>1</v>
      </c>
      <c r="D30" s="55" t="s">
        <v>32</v>
      </c>
      <c r="E30" s="55">
        <f>AQ6</f>
        <v>2</v>
      </c>
      <c r="F30" s="55"/>
      <c r="G30" s="69"/>
      <c r="H30" s="55">
        <f>AS9</f>
        <v>1</v>
      </c>
      <c r="I30" s="55" t="s">
        <v>32</v>
      </c>
      <c r="J30" s="55">
        <f>AQ9</f>
        <v>2</v>
      </c>
      <c r="K30" s="55"/>
      <c r="L30" s="69"/>
      <c r="M30" s="55">
        <f>AS12</f>
        <v>1</v>
      </c>
      <c r="N30" s="55" t="s">
        <v>32</v>
      </c>
      <c r="O30" s="55">
        <f>AQ12</f>
        <v>2</v>
      </c>
      <c r="P30" s="55"/>
      <c r="Q30" s="69"/>
      <c r="R30" s="55">
        <f>AS15</f>
        <v>0</v>
      </c>
      <c r="S30" s="55" t="s">
        <v>32</v>
      </c>
      <c r="T30" s="55">
        <f>AQ15</f>
        <v>3</v>
      </c>
      <c r="U30" s="55"/>
      <c r="V30" s="69"/>
      <c r="W30" s="55">
        <f>AS18</f>
        <v>2</v>
      </c>
      <c r="X30" s="55" t="s">
        <v>32</v>
      </c>
      <c r="Y30" s="55">
        <f>AQ18</f>
        <v>1</v>
      </c>
      <c r="Z30" s="55"/>
      <c r="AA30" s="69"/>
      <c r="AB30" s="55">
        <f>AS21</f>
        <v>3</v>
      </c>
      <c r="AC30" s="55" t="s">
        <v>32</v>
      </c>
      <c r="AD30" s="55">
        <f>AQ21</f>
        <v>0</v>
      </c>
      <c r="AE30" s="55"/>
      <c r="AF30" s="69"/>
      <c r="AG30" s="55">
        <f>AS24</f>
        <v>1</v>
      </c>
      <c r="AH30" s="55" t="s">
        <v>32</v>
      </c>
      <c r="AI30" s="55">
        <f>AQ24</f>
        <v>2</v>
      </c>
      <c r="AJ30" s="55"/>
      <c r="AK30" s="69"/>
      <c r="AL30" s="55">
        <f>AS27</f>
        <v>0</v>
      </c>
      <c r="AM30" s="55" t="s">
        <v>32</v>
      </c>
      <c r="AN30" s="55">
        <f>AQ27</f>
        <v>3</v>
      </c>
      <c r="AO30" s="29"/>
      <c r="AP30" s="28"/>
      <c r="AQ30" s="29"/>
      <c r="AR30" s="29"/>
      <c r="AS30" s="29"/>
      <c r="AT30" s="107"/>
      <c r="AU30" s="35">
        <f>+B29+G29+L29+Q29+V29+AA29+AF29+AK29+AP29</f>
        <v>16</v>
      </c>
      <c r="AV30" s="36">
        <f>+C29+H29+M29+R29+W29+AB29+AG29+AL29+AQ29</f>
        <v>2</v>
      </c>
      <c r="AW30" s="37">
        <f>+AU30+AV30</f>
        <v>18</v>
      </c>
      <c r="AX30" s="36">
        <f>+C30+H30+M30+R30+W30+AB30+AG30+AL30+AQ30</f>
        <v>9</v>
      </c>
      <c r="AY30" s="36" t="s">
        <v>33</v>
      </c>
      <c r="AZ30" s="36">
        <f>+E30+J30+O30+T30+Y30+AD30+AI30+AN30+AS30</f>
        <v>15</v>
      </c>
      <c r="BA30" s="38">
        <f>+C31+H31+M31+R31+W31+AB31+AG31+AL31+AQ31</f>
        <v>20</v>
      </c>
      <c r="BB30" s="36" t="s">
        <v>33</v>
      </c>
      <c r="BC30" s="37">
        <f>+E31+J31+O31+T31+Y31+AD31+AI31+AN31+AS31</f>
        <v>32</v>
      </c>
      <c r="BD30" s="39">
        <f>IF(BC30=0,"10.000",BA30/(BA30+BC30)*10)</f>
        <v>3.8461538461538463</v>
      </c>
      <c r="BE30" s="116">
        <f>RANK(BF30,$BF$6:$BF$30)</f>
        <v>6</v>
      </c>
      <c r="BF30" s="40">
        <f>AW30*1000+AV30*100+AZ31*10+BD30</f>
        <v>18143.846153846152</v>
      </c>
    </row>
    <row r="31" spans="1:58" ht="14.25" customHeight="1" thickBot="1">
      <c r="A31" s="111"/>
      <c r="B31" s="74" t="s">
        <v>34</v>
      </c>
      <c r="C31" s="75">
        <f>AS7</f>
        <v>2</v>
      </c>
      <c r="D31" s="75" t="s">
        <v>32</v>
      </c>
      <c r="E31" s="75">
        <f>AQ7</f>
        <v>4</v>
      </c>
      <c r="F31" s="75" t="s">
        <v>35</v>
      </c>
      <c r="G31" s="76" t="s">
        <v>34</v>
      </c>
      <c r="H31" s="75">
        <f>AS10</f>
        <v>2</v>
      </c>
      <c r="I31" s="75" t="s">
        <v>32</v>
      </c>
      <c r="J31" s="75">
        <f>AQ10</f>
        <v>4</v>
      </c>
      <c r="K31" s="75" t="s">
        <v>35</v>
      </c>
      <c r="L31" s="76" t="s">
        <v>34</v>
      </c>
      <c r="M31" s="75">
        <f>AS13</f>
        <v>2</v>
      </c>
      <c r="N31" s="75" t="s">
        <v>32</v>
      </c>
      <c r="O31" s="75">
        <f>AQ13</f>
        <v>4</v>
      </c>
      <c r="P31" s="75" t="s">
        <v>35</v>
      </c>
      <c r="Q31" s="76" t="s">
        <v>34</v>
      </c>
      <c r="R31" s="75">
        <f>AS16</f>
        <v>1</v>
      </c>
      <c r="S31" s="75" t="s">
        <v>32</v>
      </c>
      <c r="T31" s="75">
        <f>AQ16</f>
        <v>6</v>
      </c>
      <c r="U31" s="75" t="s">
        <v>35</v>
      </c>
      <c r="V31" s="76" t="s">
        <v>34</v>
      </c>
      <c r="W31" s="75">
        <f>AS19</f>
        <v>4</v>
      </c>
      <c r="X31" s="75" t="s">
        <v>32</v>
      </c>
      <c r="Y31" s="75">
        <f>AQ19</f>
        <v>2</v>
      </c>
      <c r="Z31" s="75" t="s">
        <v>35</v>
      </c>
      <c r="AA31" s="76" t="s">
        <v>34</v>
      </c>
      <c r="AB31" s="75">
        <f>AS22</f>
        <v>6</v>
      </c>
      <c r="AC31" s="75" t="s">
        <v>32</v>
      </c>
      <c r="AD31" s="75">
        <f>AQ22</f>
        <v>1</v>
      </c>
      <c r="AE31" s="75" t="s">
        <v>35</v>
      </c>
      <c r="AF31" s="76" t="s">
        <v>34</v>
      </c>
      <c r="AG31" s="75">
        <f>AS25</f>
        <v>2</v>
      </c>
      <c r="AH31" s="75" t="s">
        <v>32</v>
      </c>
      <c r="AI31" s="75">
        <f>AQ25</f>
        <v>5</v>
      </c>
      <c r="AJ31" s="75" t="s">
        <v>35</v>
      </c>
      <c r="AK31" s="76" t="s">
        <v>34</v>
      </c>
      <c r="AL31" s="75">
        <f>AS28</f>
        <v>1</v>
      </c>
      <c r="AM31" s="75" t="s">
        <v>32</v>
      </c>
      <c r="AN31" s="75">
        <f>AQ28</f>
        <v>6</v>
      </c>
      <c r="AO31" s="77" t="s">
        <v>35</v>
      </c>
      <c r="AP31" s="74"/>
      <c r="AQ31" s="77"/>
      <c r="AR31" s="77"/>
      <c r="AS31" s="77"/>
      <c r="AT31" s="110"/>
      <c r="AU31" s="78"/>
      <c r="AV31" s="79"/>
      <c r="AW31" s="79"/>
      <c r="AX31" s="80"/>
      <c r="AY31" s="79"/>
      <c r="AZ31" s="81">
        <f>+AX30-AZ30</f>
        <v>-6</v>
      </c>
      <c r="BA31" s="82"/>
      <c r="BB31" s="79"/>
      <c r="BC31" s="83"/>
      <c r="BD31" s="19"/>
      <c r="BE31" s="125"/>
      <c r="BF31" s="25"/>
    </row>
    <row r="33" spans="1:3">
      <c r="A33" s="87"/>
      <c r="C33" s="95" t="s">
        <v>9</v>
      </c>
    </row>
    <row r="34" spans="1:3">
      <c r="A34" s="1"/>
    </row>
    <row r="35" spans="1:3">
      <c r="A35" s="91"/>
      <c r="C35" s="95" t="s">
        <v>10</v>
      </c>
    </row>
    <row r="37" spans="1:3">
      <c r="A37" s="94"/>
      <c r="C37" s="95" t="s">
        <v>11</v>
      </c>
    </row>
  </sheetData>
  <phoneticPr fontId="2"/>
  <pageMargins left="0.19" right="0.21" top="0.53" bottom="0.52" header="0.51181102362204722" footer="0.51181102362204722"/>
  <pageSetup scale="96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BH37"/>
  <sheetViews>
    <sheetView tabSelected="1" zoomScale="75" zoomScaleNormal="75" workbookViewId="0">
      <selection activeCell="G19" sqref="G19"/>
    </sheetView>
  </sheetViews>
  <sheetFormatPr defaultRowHeight="13.5"/>
  <cols>
    <col min="1" max="1" width="13.75" customWidth="1"/>
    <col min="2" max="46" width="1.875" customWidth="1"/>
    <col min="47" max="47" width="2.75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25" style="4" customWidth="1"/>
    <col min="54" max="54" width="2.625" customWidth="1"/>
    <col min="55" max="55" width="3.25" customWidth="1"/>
    <col min="56" max="56" width="6.625" customWidth="1"/>
    <col min="57" max="57" width="3.75" style="126" customWidth="1"/>
    <col min="58" max="58" width="6.625" customWidth="1"/>
  </cols>
  <sheetData>
    <row r="1" spans="1:60" s="5" customFormat="1" ht="14.25" customHeight="1">
      <c r="M1" s="6" t="s">
        <v>137</v>
      </c>
      <c r="BE1" s="112"/>
    </row>
    <row r="2" spans="1:60" ht="14.25" customHeight="1" thickBot="1">
      <c r="A2" s="2"/>
      <c r="B2" s="2"/>
      <c r="C2" s="2"/>
      <c r="D2" s="2"/>
      <c r="E2" s="2"/>
      <c r="AX2" s="2"/>
      <c r="BD2" s="3"/>
      <c r="BE2" s="113"/>
      <c r="BF2" s="2"/>
      <c r="BG2" s="1"/>
    </row>
    <row r="3" spans="1:60" ht="14.25" customHeight="1">
      <c r="A3" s="8"/>
      <c r="B3" s="9"/>
      <c r="C3" s="10"/>
      <c r="D3" s="10" t="s">
        <v>20</v>
      </c>
      <c r="E3" s="10"/>
      <c r="F3" s="10"/>
      <c r="G3" s="9"/>
      <c r="H3" s="10"/>
      <c r="I3" s="10" t="s">
        <v>21</v>
      </c>
      <c r="J3" s="10"/>
      <c r="K3" s="10"/>
      <c r="L3" s="9"/>
      <c r="M3" s="10"/>
      <c r="N3" s="10" t="s">
        <v>22</v>
      </c>
      <c r="O3" s="10"/>
      <c r="P3" s="10"/>
      <c r="Q3" s="9"/>
      <c r="R3" s="10"/>
      <c r="S3" s="10" t="s">
        <v>23</v>
      </c>
      <c r="T3" s="10"/>
      <c r="U3" s="10"/>
      <c r="V3" s="9"/>
      <c r="W3" s="10"/>
      <c r="X3" s="10" t="s">
        <v>24</v>
      </c>
      <c r="Y3" s="10"/>
      <c r="Z3" s="10"/>
      <c r="AA3" s="9"/>
      <c r="AB3" s="10"/>
      <c r="AC3" s="10" t="s">
        <v>25</v>
      </c>
      <c r="AD3" s="10"/>
      <c r="AE3" s="10"/>
      <c r="AF3" s="9"/>
      <c r="AG3" s="10"/>
      <c r="AH3" s="10" t="s">
        <v>26</v>
      </c>
      <c r="AI3" s="10"/>
      <c r="AJ3" s="10"/>
      <c r="AK3" s="9"/>
      <c r="AL3" s="10"/>
      <c r="AM3" s="10" t="s">
        <v>0</v>
      </c>
      <c r="AN3" s="10"/>
      <c r="AO3" s="10"/>
      <c r="AP3" s="9"/>
      <c r="AQ3" s="10"/>
      <c r="AR3" s="10" t="s">
        <v>28</v>
      </c>
      <c r="AS3" s="10"/>
      <c r="AT3" s="10"/>
      <c r="AU3" s="99" t="s">
        <v>15</v>
      </c>
      <c r="AV3" s="10" t="s">
        <v>1</v>
      </c>
      <c r="AW3" s="10" t="s">
        <v>19</v>
      </c>
      <c r="AX3" s="12" t="s">
        <v>3</v>
      </c>
      <c r="AY3" s="10"/>
      <c r="AZ3" s="10" t="s">
        <v>4</v>
      </c>
      <c r="BA3" s="13" t="s">
        <v>3</v>
      </c>
      <c r="BB3" s="10"/>
      <c r="BC3" s="14" t="s">
        <v>4</v>
      </c>
      <c r="BD3" s="15" t="s">
        <v>5</v>
      </c>
      <c r="BE3" s="114" t="s">
        <v>13</v>
      </c>
      <c r="BF3" s="16" t="s">
        <v>6</v>
      </c>
      <c r="BG3" s="1"/>
      <c r="BH3" s="1"/>
    </row>
    <row r="4" spans="1:60" ht="14.25" customHeight="1" thickBot="1">
      <c r="A4" s="17"/>
      <c r="B4" s="18" t="s">
        <v>1</v>
      </c>
      <c r="C4" s="19"/>
      <c r="D4" s="19"/>
      <c r="E4" s="20" t="s">
        <v>2</v>
      </c>
      <c r="F4" s="19"/>
      <c r="G4" s="18" t="s">
        <v>1</v>
      </c>
      <c r="H4" s="19"/>
      <c r="I4" s="19"/>
      <c r="J4" s="20" t="s">
        <v>2</v>
      </c>
      <c r="K4" s="19"/>
      <c r="L4" s="18" t="s">
        <v>1</v>
      </c>
      <c r="M4" s="19"/>
      <c r="N4" s="19"/>
      <c r="O4" s="20" t="s">
        <v>2</v>
      </c>
      <c r="P4" s="19"/>
      <c r="Q4" s="18" t="s">
        <v>1</v>
      </c>
      <c r="R4" s="19"/>
      <c r="S4" s="19"/>
      <c r="T4" s="20" t="s">
        <v>2</v>
      </c>
      <c r="U4" s="19"/>
      <c r="V4" s="18" t="s">
        <v>1</v>
      </c>
      <c r="W4" s="19"/>
      <c r="X4" s="19"/>
      <c r="Y4" s="20" t="s">
        <v>2</v>
      </c>
      <c r="Z4" s="19"/>
      <c r="AA4" s="18" t="s">
        <v>1</v>
      </c>
      <c r="AB4" s="19"/>
      <c r="AC4" s="19"/>
      <c r="AD4" s="20" t="s">
        <v>2</v>
      </c>
      <c r="AE4" s="19"/>
      <c r="AF4" s="18" t="s">
        <v>1</v>
      </c>
      <c r="AG4" s="19"/>
      <c r="AH4" s="19"/>
      <c r="AI4" s="20" t="s">
        <v>2</v>
      </c>
      <c r="AJ4" s="19"/>
      <c r="AK4" s="18" t="s">
        <v>1</v>
      </c>
      <c r="AL4" s="19"/>
      <c r="AM4" s="19"/>
      <c r="AN4" s="20" t="s">
        <v>2</v>
      </c>
      <c r="AO4" s="19"/>
      <c r="AP4" s="18" t="s">
        <v>1</v>
      </c>
      <c r="AQ4" s="19"/>
      <c r="AR4" s="19"/>
      <c r="AS4" s="20" t="s">
        <v>2</v>
      </c>
      <c r="AT4" s="21"/>
      <c r="AU4" s="17" t="s">
        <v>16</v>
      </c>
      <c r="AV4" s="19" t="s">
        <v>17</v>
      </c>
      <c r="AW4" s="19" t="s">
        <v>18</v>
      </c>
      <c r="AX4" s="18" t="s">
        <v>29</v>
      </c>
      <c r="AY4" s="19"/>
      <c r="AZ4" s="19"/>
      <c r="BA4" s="22" t="s">
        <v>30</v>
      </c>
      <c r="BB4" s="19"/>
      <c r="BC4" s="23"/>
      <c r="BD4" s="24" t="s">
        <v>7</v>
      </c>
      <c r="BE4" s="115" t="s">
        <v>12</v>
      </c>
      <c r="BF4" s="25"/>
      <c r="BG4" s="1"/>
    </row>
    <row r="5" spans="1:60" ht="14.25" customHeight="1">
      <c r="A5" s="11" t="s">
        <v>31</v>
      </c>
      <c r="B5" s="26"/>
      <c r="C5" s="27"/>
      <c r="D5" s="27"/>
      <c r="E5" s="27"/>
      <c r="F5" s="27"/>
      <c r="G5" s="101">
        <v>2</v>
      </c>
      <c r="H5" s="102">
        <v>1</v>
      </c>
      <c r="I5" s="27"/>
      <c r="J5" s="103"/>
      <c r="K5" s="104"/>
      <c r="L5" s="101">
        <v>2</v>
      </c>
      <c r="M5" s="102">
        <v>1</v>
      </c>
      <c r="N5" s="103"/>
      <c r="O5" s="103"/>
      <c r="P5" s="104"/>
      <c r="Q5" s="101">
        <v>2</v>
      </c>
      <c r="R5" s="102">
        <v>1</v>
      </c>
      <c r="S5" s="27"/>
      <c r="T5" s="103"/>
      <c r="U5" s="104"/>
      <c r="V5" s="101">
        <v>2</v>
      </c>
      <c r="W5" s="102">
        <v>1</v>
      </c>
      <c r="X5" s="27"/>
      <c r="Y5" s="103"/>
      <c r="Z5" s="104"/>
      <c r="AA5" s="101">
        <v>2</v>
      </c>
      <c r="AB5" s="102">
        <v>1</v>
      </c>
      <c r="AC5" s="27"/>
      <c r="AD5" s="103"/>
      <c r="AE5" s="104"/>
      <c r="AF5" s="101">
        <v>2</v>
      </c>
      <c r="AG5" s="102">
        <v>1</v>
      </c>
      <c r="AH5" s="27"/>
      <c r="AI5" s="103"/>
      <c r="AJ5" s="104"/>
      <c r="AK5" s="101">
        <v>2</v>
      </c>
      <c r="AL5" s="102">
        <v>1</v>
      </c>
      <c r="AM5" s="27"/>
      <c r="AN5" s="103"/>
      <c r="AO5" s="104"/>
      <c r="AP5" s="101">
        <v>2</v>
      </c>
      <c r="AQ5" s="102">
        <v>1</v>
      </c>
      <c r="AR5" s="27"/>
      <c r="AS5" s="103"/>
      <c r="AT5" s="105"/>
      <c r="AU5" s="96"/>
      <c r="AV5" s="31"/>
      <c r="AW5" s="31"/>
      <c r="AX5" s="32"/>
      <c r="AY5" s="31"/>
      <c r="AZ5" s="31"/>
      <c r="BA5" s="33"/>
      <c r="BB5" s="31"/>
      <c r="BC5" s="34"/>
      <c r="BD5" s="171"/>
      <c r="BE5" s="114"/>
      <c r="BF5" s="16"/>
    </row>
    <row r="6" spans="1:60" ht="14.25" customHeight="1">
      <c r="A6" s="7" t="s">
        <v>138</v>
      </c>
      <c r="B6" s="28"/>
      <c r="C6" s="29"/>
      <c r="D6" s="29"/>
      <c r="E6" s="29"/>
      <c r="F6" s="29"/>
      <c r="G6" s="28"/>
      <c r="H6" s="92">
        <v>3</v>
      </c>
      <c r="I6" s="92" t="s">
        <v>32</v>
      </c>
      <c r="J6" s="92">
        <v>0</v>
      </c>
      <c r="K6" s="30"/>
      <c r="L6" s="28"/>
      <c r="M6" s="92">
        <v>3</v>
      </c>
      <c r="N6" s="92" t="s">
        <v>32</v>
      </c>
      <c r="O6" s="92">
        <v>0</v>
      </c>
      <c r="P6" s="30"/>
      <c r="Q6" s="28"/>
      <c r="R6" s="92">
        <v>3</v>
      </c>
      <c r="S6" s="92" t="s">
        <v>32</v>
      </c>
      <c r="T6" s="92">
        <v>0</v>
      </c>
      <c r="U6" s="30"/>
      <c r="V6" s="28"/>
      <c r="W6" s="92">
        <v>3</v>
      </c>
      <c r="X6" s="92" t="s">
        <v>32</v>
      </c>
      <c r="Y6" s="92">
        <v>0</v>
      </c>
      <c r="Z6" s="30"/>
      <c r="AA6" s="28"/>
      <c r="AB6" s="92">
        <v>3</v>
      </c>
      <c r="AC6" s="92" t="s">
        <v>32</v>
      </c>
      <c r="AD6" s="92">
        <v>0</v>
      </c>
      <c r="AE6" s="30"/>
      <c r="AF6" s="28"/>
      <c r="AG6" s="92">
        <v>3</v>
      </c>
      <c r="AH6" s="92" t="s">
        <v>32</v>
      </c>
      <c r="AI6" s="92">
        <v>0</v>
      </c>
      <c r="AJ6" s="30"/>
      <c r="AK6" s="28"/>
      <c r="AL6" s="92">
        <v>3</v>
      </c>
      <c r="AM6" s="92" t="s">
        <v>32</v>
      </c>
      <c r="AN6" s="92">
        <v>0</v>
      </c>
      <c r="AO6" s="30"/>
      <c r="AP6" s="28"/>
      <c r="AQ6" s="92">
        <v>3</v>
      </c>
      <c r="AR6" s="92" t="s">
        <v>32</v>
      </c>
      <c r="AS6" s="92">
        <v>0</v>
      </c>
      <c r="AT6" s="107"/>
      <c r="AU6" s="35">
        <f>+B5+G5+L5+Q5+V5+AA5+AF5+AK5+AP5</f>
        <v>16</v>
      </c>
      <c r="AV6" s="36">
        <f>+C5+H5+M5+R5+W5+AB5+AG5+AL5+AQ5</f>
        <v>8</v>
      </c>
      <c r="AW6" s="37">
        <f>+AU6+AV6</f>
        <v>24</v>
      </c>
      <c r="AX6" s="36">
        <f>+C6+H6+M6+R6+W6+AB6+AG6+AL6+AQ6</f>
        <v>24</v>
      </c>
      <c r="AY6" s="36" t="s">
        <v>33</v>
      </c>
      <c r="AZ6" s="36">
        <f>+E6+J6+O6+T6+Y6+AD6+AI6+AN6+AS6</f>
        <v>0</v>
      </c>
      <c r="BA6" s="38">
        <f>+C7+H7+M7+R7+W7+AB7+AG7+AL7+AQ7</f>
        <v>48</v>
      </c>
      <c r="BB6" s="36" t="s">
        <v>33</v>
      </c>
      <c r="BC6" s="37">
        <f>+E7+J7+O7+T7+Y7+AD7+AI7+AN7+AS7</f>
        <v>0</v>
      </c>
      <c r="BD6" s="172" t="str">
        <f>IF(BC6=0,"10.000",BA6/(BA6+BC6)*10)</f>
        <v>10.000</v>
      </c>
      <c r="BE6" s="116">
        <f>RANK(BF6,$BF$6:$BF$30)</f>
        <v>1</v>
      </c>
      <c r="BF6" s="40">
        <f>AW6*1000+AV6*100+AZ7*10+BD6</f>
        <v>25050</v>
      </c>
    </row>
    <row r="7" spans="1:60" ht="14.25" customHeight="1">
      <c r="A7" s="41"/>
      <c r="B7" s="42"/>
      <c r="C7" s="43"/>
      <c r="D7" s="43"/>
      <c r="E7" s="43"/>
      <c r="F7" s="43"/>
      <c r="G7" s="42" t="s">
        <v>34</v>
      </c>
      <c r="H7" s="93">
        <v>6</v>
      </c>
      <c r="I7" s="93" t="s">
        <v>32</v>
      </c>
      <c r="J7" s="93">
        <v>0</v>
      </c>
      <c r="K7" s="44" t="s">
        <v>35</v>
      </c>
      <c r="L7" s="42" t="s">
        <v>34</v>
      </c>
      <c r="M7" s="93">
        <v>6</v>
      </c>
      <c r="N7" s="93" t="s">
        <v>32</v>
      </c>
      <c r="O7" s="93">
        <v>0</v>
      </c>
      <c r="P7" s="44" t="s">
        <v>35</v>
      </c>
      <c r="Q7" s="42" t="s">
        <v>34</v>
      </c>
      <c r="R7" s="93">
        <v>6</v>
      </c>
      <c r="S7" s="93" t="s">
        <v>32</v>
      </c>
      <c r="T7" s="93">
        <v>0</v>
      </c>
      <c r="U7" s="44" t="s">
        <v>35</v>
      </c>
      <c r="V7" s="42" t="s">
        <v>34</v>
      </c>
      <c r="W7" s="93">
        <v>6</v>
      </c>
      <c r="X7" s="93" t="s">
        <v>32</v>
      </c>
      <c r="Y7" s="93">
        <v>0</v>
      </c>
      <c r="Z7" s="44" t="s">
        <v>35</v>
      </c>
      <c r="AA7" s="42" t="s">
        <v>34</v>
      </c>
      <c r="AB7" s="93">
        <v>6</v>
      </c>
      <c r="AC7" s="93" t="s">
        <v>32</v>
      </c>
      <c r="AD7" s="93">
        <v>0</v>
      </c>
      <c r="AE7" s="44" t="s">
        <v>35</v>
      </c>
      <c r="AF7" s="42" t="s">
        <v>34</v>
      </c>
      <c r="AG7" s="93">
        <v>6</v>
      </c>
      <c r="AH7" s="93" t="s">
        <v>32</v>
      </c>
      <c r="AI7" s="93">
        <v>0</v>
      </c>
      <c r="AJ7" s="44" t="s">
        <v>35</v>
      </c>
      <c r="AK7" s="42" t="s">
        <v>34</v>
      </c>
      <c r="AL7" s="93">
        <v>6</v>
      </c>
      <c r="AM7" s="93" t="s">
        <v>32</v>
      </c>
      <c r="AN7" s="93">
        <v>0</v>
      </c>
      <c r="AO7" s="44" t="s">
        <v>35</v>
      </c>
      <c r="AP7" s="42" t="s">
        <v>34</v>
      </c>
      <c r="AQ7" s="93">
        <v>6</v>
      </c>
      <c r="AR7" s="93" t="s">
        <v>32</v>
      </c>
      <c r="AS7" s="93">
        <v>0</v>
      </c>
      <c r="AT7" s="108" t="s">
        <v>35</v>
      </c>
      <c r="AU7" s="45"/>
      <c r="AV7" s="46"/>
      <c r="AW7" s="47"/>
      <c r="AX7" s="46"/>
      <c r="AY7" s="46"/>
      <c r="AZ7" s="48">
        <f>+AX6-AZ6</f>
        <v>24</v>
      </c>
      <c r="BA7" s="49"/>
      <c r="BB7" s="46"/>
      <c r="BC7" s="47"/>
      <c r="BD7" s="173"/>
      <c r="BE7" s="117"/>
      <c r="BF7" s="51"/>
    </row>
    <row r="8" spans="1:60" ht="14.25" customHeight="1">
      <c r="A8" s="7" t="s">
        <v>50</v>
      </c>
      <c r="B8" s="84">
        <v>2</v>
      </c>
      <c r="C8" s="88"/>
      <c r="D8" s="53"/>
      <c r="E8" s="52"/>
      <c r="F8" s="29"/>
      <c r="G8" s="28"/>
      <c r="H8" s="29"/>
      <c r="I8" s="29"/>
      <c r="J8" s="29"/>
      <c r="K8" s="29"/>
      <c r="L8" s="84">
        <v>2</v>
      </c>
      <c r="M8" s="88">
        <v>1</v>
      </c>
      <c r="N8" s="29"/>
      <c r="O8" s="54"/>
      <c r="P8" s="29"/>
      <c r="Q8" s="84">
        <v>2</v>
      </c>
      <c r="R8" s="88"/>
      <c r="S8" s="29"/>
      <c r="T8" s="54"/>
      <c r="U8" s="29"/>
      <c r="V8" s="84">
        <v>2</v>
      </c>
      <c r="W8" s="88"/>
      <c r="X8" s="29"/>
      <c r="Y8" s="54"/>
      <c r="Z8" s="29"/>
      <c r="AA8" s="84">
        <v>2</v>
      </c>
      <c r="AB8" s="88">
        <v>1</v>
      </c>
      <c r="AC8" s="29"/>
      <c r="AD8" s="54"/>
      <c r="AE8" s="29"/>
      <c r="AF8" s="84">
        <v>2</v>
      </c>
      <c r="AG8" s="88"/>
      <c r="AH8" s="29"/>
      <c r="AI8" s="54"/>
      <c r="AJ8" s="29"/>
      <c r="AK8" s="84">
        <v>2</v>
      </c>
      <c r="AL8" s="88"/>
      <c r="AM8" s="29"/>
      <c r="AN8" s="54"/>
      <c r="AO8" s="29"/>
      <c r="AP8" s="84">
        <v>2</v>
      </c>
      <c r="AQ8" s="88"/>
      <c r="AR8" s="29"/>
      <c r="AS8" s="54"/>
      <c r="AT8" s="107"/>
      <c r="AU8" s="35"/>
      <c r="AV8" s="36"/>
      <c r="AW8" s="37"/>
      <c r="AX8" s="36"/>
      <c r="AY8" s="36"/>
      <c r="AZ8" s="36"/>
      <c r="BA8" s="38"/>
      <c r="BB8" s="36"/>
      <c r="BC8" s="37"/>
      <c r="BD8" s="172"/>
      <c r="BE8" s="118"/>
      <c r="BF8" s="40"/>
    </row>
    <row r="9" spans="1:60" ht="14.25" customHeight="1">
      <c r="A9" s="7" t="s">
        <v>144</v>
      </c>
      <c r="B9" s="28"/>
      <c r="C9" s="55">
        <f>J6</f>
        <v>0</v>
      </c>
      <c r="D9" s="29" t="s">
        <v>32</v>
      </c>
      <c r="E9" s="55">
        <f>H6</f>
        <v>3</v>
      </c>
      <c r="F9" s="29"/>
      <c r="G9" s="28"/>
      <c r="H9" s="29"/>
      <c r="I9" s="29"/>
      <c r="J9" s="29"/>
      <c r="K9" s="29"/>
      <c r="L9" s="28"/>
      <c r="M9" s="92">
        <v>3</v>
      </c>
      <c r="N9" s="92" t="s">
        <v>32</v>
      </c>
      <c r="O9" s="92">
        <v>0</v>
      </c>
      <c r="P9" s="29"/>
      <c r="Q9" s="28"/>
      <c r="R9" s="92">
        <v>1</v>
      </c>
      <c r="S9" s="92" t="s">
        <v>32</v>
      </c>
      <c r="T9" s="92">
        <v>2</v>
      </c>
      <c r="U9" s="29"/>
      <c r="V9" s="28"/>
      <c r="W9" s="92">
        <v>0</v>
      </c>
      <c r="X9" s="92" t="s">
        <v>32</v>
      </c>
      <c r="Y9" s="92">
        <v>3</v>
      </c>
      <c r="Z9" s="29"/>
      <c r="AA9" s="28"/>
      <c r="AB9" s="92">
        <v>2</v>
      </c>
      <c r="AC9" s="92" t="s">
        <v>32</v>
      </c>
      <c r="AD9" s="92">
        <v>1</v>
      </c>
      <c r="AE9" s="29"/>
      <c r="AF9" s="28"/>
      <c r="AG9" s="92">
        <v>1</v>
      </c>
      <c r="AH9" s="92" t="s">
        <v>32</v>
      </c>
      <c r="AI9" s="92">
        <v>2</v>
      </c>
      <c r="AJ9" s="29"/>
      <c r="AK9" s="28"/>
      <c r="AL9" s="92">
        <v>1</v>
      </c>
      <c r="AM9" s="92" t="s">
        <v>32</v>
      </c>
      <c r="AN9" s="92">
        <v>2</v>
      </c>
      <c r="AO9" s="29"/>
      <c r="AP9" s="28"/>
      <c r="AQ9" s="92">
        <v>0</v>
      </c>
      <c r="AR9" s="92" t="s">
        <v>32</v>
      </c>
      <c r="AS9" s="92">
        <v>3</v>
      </c>
      <c r="AT9" s="107"/>
      <c r="AU9" s="35">
        <f>+B8+G8+L8+Q8+V8+AA8+AF8+AK8+AP8</f>
        <v>16</v>
      </c>
      <c r="AV9" s="36">
        <f>+C8+H8+M8+R8+W8+AB8+AG8+AL8+AQ8</f>
        <v>2</v>
      </c>
      <c r="AW9" s="37">
        <f>+AU9+AV9</f>
        <v>18</v>
      </c>
      <c r="AX9" s="36">
        <f>+C9+H9+M9+R9+W9+AB9+AG9+AL9+AQ9</f>
        <v>8</v>
      </c>
      <c r="AY9" s="36" t="s">
        <v>33</v>
      </c>
      <c r="AZ9" s="36">
        <f>+E9+J9+O9+T9+Y9+AD9+AI9+AN9+AS9</f>
        <v>16</v>
      </c>
      <c r="BA9" s="38">
        <f>+C10+H10+M10+R10+W10+AB10+AG10+AL10+AQ10</f>
        <v>22</v>
      </c>
      <c r="BB9" s="36" t="s">
        <v>33</v>
      </c>
      <c r="BC9" s="37">
        <f>+E10+J10+O10+T10+Y10+AD10+AI10+AN10+AS10</f>
        <v>32</v>
      </c>
      <c r="BD9" s="172">
        <f>IF(BC9=0,"10.000",BA9/(BA9+BC9)*10)</f>
        <v>4.0740740740740735</v>
      </c>
      <c r="BE9" s="116">
        <f>RANK(BF9,$BF$6:$BF$30)</f>
        <v>5</v>
      </c>
      <c r="BF9" s="40">
        <f>AW9*1000+AV9*100+AZ10*10+BD9</f>
        <v>18124.074074074073</v>
      </c>
    </row>
    <row r="10" spans="1:60" ht="14.25" customHeight="1">
      <c r="A10" s="7"/>
      <c r="B10" s="42" t="s">
        <v>34</v>
      </c>
      <c r="C10" s="67">
        <f>J7</f>
        <v>0</v>
      </c>
      <c r="D10" s="43" t="s">
        <v>32</v>
      </c>
      <c r="E10" s="67">
        <f>H7</f>
        <v>6</v>
      </c>
      <c r="F10" s="44" t="s">
        <v>35</v>
      </c>
      <c r="G10" s="42"/>
      <c r="H10" s="43"/>
      <c r="I10" s="29"/>
      <c r="J10" s="29"/>
      <c r="K10" s="29"/>
      <c r="L10" s="28" t="s">
        <v>34</v>
      </c>
      <c r="M10" s="92">
        <v>6</v>
      </c>
      <c r="N10" s="92" t="s">
        <v>32</v>
      </c>
      <c r="O10" s="92">
        <v>0</v>
      </c>
      <c r="P10" s="29" t="s">
        <v>35</v>
      </c>
      <c r="Q10" s="28" t="s">
        <v>34</v>
      </c>
      <c r="R10" s="92">
        <v>4</v>
      </c>
      <c r="S10" s="92" t="s">
        <v>32</v>
      </c>
      <c r="T10" s="92">
        <v>4</v>
      </c>
      <c r="U10" s="29" t="s">
        <v>35</v>
      </c>
      <c r="V10" s="28" t="s">
        <v>34</v>
      </c>
      <c r="W10" s="92">
        <v>1</v>
      </c>
      <c r="X10" s="92" t="s">
        <v>32</v>
      </c>
      <c r="Y10" s="92">
        <v>6</v>
      </c>
      <c r="Z10" s="29" t="s">
        <v>35</v>
      </c>
      <c r="AA10" s="28" t="s">
        <v>34</v>
      </c>
      <c r="AB10" s="92">
        <v>4</v>
      </c>
      <c r="AC10" s="92" t="s">
        <v>32</v>
      </c>
      <c r="AD10" s="92">
        <v>2</v>
      </c>
      <c r="AE10" s="29" t="s">
        <v>35</v>
      </c>
      <c r="AF10" s="28" t="s">
        <v>34</v>
      </c>
      <c r="AG10" s="92">
        <v>4</v>
      </c>
      <c r="AH10" s="92" t="s">
        <v>32</v>
      </c>
      <c r="AI10" s="92">
        <v>4</v>
      </c>
      <c r="AJ10" s="29" t="s">
        <v>35</v>
      </c>
      <c r="AK10" s="28" t="s">
        <v>34</v>
      </c>
      <c r="AL10" s="92">
        <v>3</v>
      </c>
      <c r="AM10" s="92" t="s">
        <v>32</v>
      </c>
      <c r="AN10" s="92">
        <v>4</v>
      </c>
      <c r="AO10" s="29" t="s">
        <v>35</v>
      </c>
      <c r="AP10" s="28" t="s">
        <v>34</v>
      </c>
      <c r="AQ10" s="92">
        <v>0</v>
      </c>
      <c r="AR10" s="92" t="s">
        <v>32</v>
      </c>
      <c r="AS10" s="92">
        <v>6</v>
      </c>
      <c r="AT10" s="107" t="s">
        <v>35</v>
      </c>
      <c r="AU10" s="45"/>
      <c r="AV10" s="36"/>
      <c r="AW10" s="37"/>
      <c r="AX10" s="36"/>
      <c r="AY10" s="36"/>
      <c r="AZ10" s="48">
        <f>+AX9-AZ9</f>
        <v>-8</v>
      </c>
      <c r="BA10" s="38"/>
      <c r="BB10" s="36"/>
      <c r="BC10" s="37"/>
      <c r="BD10" s="172"/>
      <c r="BE10" s="119"/>
      <c r="BF10" s="40"/>
    </row>
    <row r="11" spans="1:60" ht="14.25" customHeight="1">
      <c r="A11" s="56" t="s">
        <v>56</v>
      </c>
      <c r="B11" s="84">
        <v>2</v>
      </c>
      <c r="C11" s="88"/>
      <c r="D11" s="29"/>
      <c r="E11" s="54"/>
      <c r="F11" s="29"/>
      <c r="G11" s="84">
        <v>0</v>
      </c>
      <c r="H11" s="88"/>
      <c r="I11" s="58"/>
      <c r="J11" s="58"/>
      <c r="K11" s="59"/>
      <c r="L11" s="57"/>
      <c r="M11" s="59"/>
      <c r="N11" s="59"/>
      <c r="O11" s="59"/>
      <c r="P11" s="59"/>
      <c r="Q11" s="85">
        <v>0</v>
      </c>
      <c r="R11" s="89"/>
      <c r="S11" s="59"/>
      <c r="T11" s="97"/>
      <c r="U11" s="59"/>
      <c r="V11" s="85">
        <v>2</v>
      </c>
      <c r="W11" s="89">
        <v>1</v>
      </c>
      <c r="X11" s="59"/>
      <c r="Y11" s="97"/>
      <c r="Z11" s="59"/>
      <c r="AA11" s="85">
        <v>2</v>
      </c>
      <c r="AB11" s="89">
        <v>1</v>
      </c>
      <c r="AC11" s="59"/>
      <c r="AD11" s="97"/>
      <c r="AE11" s="59"/>
      <c r="AF11" s="85">
        <v>2</v>
      </c>
      <c r="AG11" s="89">
        <v>1</v>
      </c>
      <c r="AH11" s="59"/>
      <c r="AI11" s="97"/>
      <c r="AJ11" s="59"/>
      <c r="AK11" s="85">
        <v>2</v>
      </c>
      <c r="AL11" s="89">
        <v>1</v>
      </c>
      <c r="AM11" s="59"/>
      <c r="AN11" s="97"/>
      <c r="AO11" s="59"/>
      <c r="AP11" s="85">
        <v>2</v>
      </c>
      <c r="AQ11" s="89"/>
      <c r="AR11" s="59"/>
      <c r="AS11" s="97"/>
      <c r="AT11" s="109"/>
      <c r="AU11" s="35"/>
      <c r="AV11" s="60"/>
      <c r="AW11" s="61"/>
      <c r="AX11" s="60"/>
      <c r="AY11" s="60"/>
      <c r="AZ11" s="62"/>
      <c r="BA11" s="63"/>
      <c r="BB11" s="60"/>
      <c r="BC11" s="61"/>
      <c r="BD11" s="174"/>
      <c r="BE11" s="116"/>
      <c r="BF11" s="65"/>
    </row>
    <row r="12" spans="1:60" ht="14.25" customHeight="1">
      <c r="A12" s="7" t="s">
        <v>139</v>
      </c>
      <c r="B12" s="28"/>
      <c r="C12" s="55">
        <f>O6</f>
        <v>0</v>
      </c>
      <c r="D12" s="29" t="s">
        <v>32</v>
      </c>
      <c r="E12" s="55">
        <f>M6</f>
        <v>3</v>
      </c>
      <c r="F12" s="29"/>
      <c r="G12" s="28"/>
      <c r="H12" s="55">
        <f>O9</f>
        <v>0</v>
      </c>
      <c r="I12" s="55" t="s">
        <v>32</v>
      </c>
      <c r="J12" s="55">
        <f>M9</f>
        <v>3</v>
      </c>
      <c r="K12" s="29"/>
      <c r="L12" s="28"/>
      <c r="M12" s="29"/>
      <c r="N12" s="29"/>
      <c r="O12" s="29"/>
      <c r="P12" s="29"/>
      <c r="Q12" s="28"/>
      <c r="R12" s="92">
        <v>0</v>
      </c>
      <c r="S12" s="92" t="s">
        <v>32</v>
      </c>
      <c r="T12" s="92">
        <v>3</v>
      </c>
      <c r="U12" s="29"/>
      <c r="V12" s="28"/>
      <c r="W12" s="92">
        <v>2</v>
      </c>
      <c r="X12" s="92" t="s">
        <v>32</v>
      </c>
      <c r="Y12" s="92">
        <v>1</v>
      </c>
      <c r="Z12" s="29"/>
      <c r="AA12" s="28"/>
      <c r="AB12" s="92">
        <v>2</v>
      </c>
      <c r="AC12" s="92" t="s">
        <v>32</v>
      </c>
      <c r="AD12" s="92">
        <v>1</v>
      </c>
      <c r="AE12" s="29"/>
      <c r="AF12" s="28"/>
      <c r="AG12" s="92">
        <v>2</v>
      </c>
      <c r="AH12" s="92" t="s">
        <v>32</v>
      </c>
      <c r="AI12" s="92">
        <v>1</v>
      </c>
      <c r="AJ12" s="54"/>
      <c r="AK12" s="90"/>
      <c r="AL12" s="92">
        <v>2</v>
      </c>
      <c r="AM12" s="92" t="s">
        <v>32</v>
      </c>
      <c r="AN12" s="92">
        <v>1</v>
      </c>
      <c r="AO12" s="54"/>
      <c r="AP12" s="90"/>
      <c r="AQ12" s="92">
        <v>1</v>
      </c>
      <c r="AR12" s="92" t="s">
        <v>32</v>
      </c>
      <c r="AS12" s="92">
        <v>2</v>
      </c>
      <c r="AT12" s="107"/>
      <c r="AU12" s="35">
        <f>+B11+G11+L11+Q11+V11+AA11+AF11+AK11+AP11</f>
        <v>12</v>
      </c>
      <c r="AV12" s="36">
        <f>+C11+H11+M11+R11+W11+AB11+AG11+AL11+AQ11</f>
        <v>4</v>
      </c>
      <c r="AW12" s="37">
        <f>+AU12+AV12</f>
        <v>16</v>
      </c>
      <c r="AX12" s="36">
        <f>+C12+H12+M12+R12+W12+AB12+AG12+AL12+AQ12</f>
        <v>9</v>
      </c>
      <c r="AY12" s="36" t="s">
        <v>33</v>
      </c>
      <c r="AZ12" s="36">
        <f>+E12+J12+O12+T12+Y12+AD12+AI12+AN12+AS12</f>
        <v>15</v>
      </c>
      <c r="BA12" s="38">
        <f>+C13+H13+M13+R13+W13+AB13+AG13+AL13+AQ13</f>
        <v>20</v>
      </c>
      <c r="BB12" s="36" t="s">
        <v>33</v>
      </c>
      <c r="BC12" s="37">
        <f>+E13+J13+O13+T13+Y13+AD13+AI13+AN13+AS13</f>
        <v>31</v>
      </c>
      <c r="BD12" s="172">
        <f>IF(BC12=0,"10.000",BA12/(BA12+BC12)*10)</f>
        <v>3.9215686274509802</v>
      </c>
      <c r="BE12" s="116">
        <f>RANK(BF12,$BF$6:$BF$30)</f>
        <v>6</v>
      </c>
      <c r="BF12" s="40">
        <f>AW12*1000+AV12*100+AZ13*10+BD12</f>
        <v>16343.921568627451</v>
      </c>
    </row>
    <row r="13" spans="1:60" ht="14.25" customHeight="1">
      <c r="A13" s="41"/>
      <c r="B13" s="42" t="s">
        <v>34</v>
      </c>
      <c r="C13" s="67">
        <f>O7</f>
        <v>0</v>
      </c>
      <c r="D13" s="43" t="s">
        <v>32</v>
      </c>
      <c r="E13" s="67">
        <f>M7</f>
        <v>6</v>
      </c>
      <c r="F13" s="43" t="s">
        <v>35</v>
      </c>
      <c r="G13" s="42" t="s">
        <v>34</v>
      </c>
      <c r="H13" s="67">
        <f>O10</f>
        <v>0</v>
      </c>
      <c r="I13" s="43" t="s">
        <v>32</v>
      </c>
      <c r="J13" s="43">
        <f>M10</f>
        <v>6</v>
      </c>
      <c r="K13" s="43" t="s">
        <v>35</v>
      </c>
      <c r="L13" s="42"/>
      <c r="M13" s="43"/>
      <c r="N13" s="43"/>
      <c r="O13" s="43"/>
      <c r="P13" s="43"/>
      <c r="Q13" s="42" t="s">
        <v>34</v>
      </c>
      <c r="R13" s="93">
        <v>0</v>
      </c>
      <c r="S13" s="93" t="s">
        <v>32</v>
      </c>
      <c r="T13" s="93">
        <v>6</v>
      </c>
      <c r="U13" s="43" t="s">
        <v>35</v>
      </c>
      <c r="V13" s="42" t="s">
        <v>34</v>
      </c>
      <c r="W13" s="93">
        <v>5</v>
      </c>
      <c r="X13" s="93" t="s">
        <v>32</v>
      </c>
      <c r="Y13" s="93">
        <v>2</v>
      </c>
      <c r="Z13" s="43" t="s">
        <v>35</v>
      </c>
      <c r="AA13" s="42" t="s">
        <v>34</v>
      </c>
      <c r="AB13" s="93">
        <v>4</v>
      </c>
      <c r="AC13" s="93" t="s">
        <v>32</v>
      </c>
      <c r="AD13" s="93">
        <v>2</v>
      </c>
      <c r="AE13" s="43" t="s">
        <v>35</v>
      </c>
      <c r="AF13" s="42" t="s">
        <v>34</v>
      </c>
      <c r="AG13" s="93">
        <v>4</v>
      </c>
      <c r="AH13" s="93" t="s">
        <v>32</v>
      </c>
      <c r="AI13" s="93">
        <v>2</v>
      </c>
      <c r="AJ13" s="43" t="s">
        <v>35</v>
      </c>
      <c r="AK13" s="42" t="s">
        <v>34</v>
      </c>
      <c r="AL13" s="93">
        <v>5</v>
      </c>
      <c r="AM13" s="93" t="s">
        <v>32</v>
      </c>
      <c r="AN13" s="93">
        <v>3</v>
      </c>
      <c r="AO13" s="43" t="s">
        <v>35</v>
      </c>
      <c r="AP13" s="42" t="s">
        <v>34</v>
      </c>
      <c r="AQ13" s="93">
        <v>2</v>
      </c>
      <c r="AR13" s="93" t="s">
        <v>32</v>
      </c>
      <c r="AS13" s="93">
        <v>4</v>
      </c>
      <c r="AT13" s="108" t="s">
        <v>35</v>
      </c>
      <c r="AU13" s="45"/>
      <c r="AV13" s="46"/>
      <c r="AW13" s="47"/>
      <c r="AX13" s="46"/>
      <c r="AY13" s="46"/>
      <c r="AZ13" s="48">
        <f>+AX12-AZ12</f>
        <v>-6</v>
      </c>
      <c r="BA13" s="49"/>
      <c r="BB13" s="46"/>
      <c r="BC13" s="47"/>
      <c r="BD13" s="173"/>
      <c r="BE13" s="119"/>
      <c r="BF13" s="51"/>
    </row>
    <row r="14" spans="1:60" ht="14.25" customHeight="1">
      <c r="A14" s="7" t="s">
        <v>40</v>
      </c>
      <c r="B14" s="85">
        <v>2</v>
      </c>
      <c r="C14" s="89"/>
      <c r="D14" s="59"/>
      <c r="E14" s="97"/>
      <c r="F14" s="59"/>
      <c r="G14" s="85">
        <v>2</v>
      </c>
      <c r="H14" s="89">
        <v>1</v>
      </c>
      <c r="I14" s="59"/>
      <c r="J14" s="97"/>
      <c r="K14" s="59"/>
      <c r="L14" s="85">
        <v>2</v>
      </c>
      <c r="M14" s="89">
        <v>1</v>
      </c>
      <c r="N14" s="52"/>
      <c r="O14" s="52"/>
      <c r="P14" s="29"/>
      <c r="Q14" s="28"/>
      <c r="R14" s="29"/>
      <c r="S14" s="29"/>
      <c r="T14" s="29"/>
      <c r="U14" s="29"/>
      <c r="V14" s="84">
        <v>2</v>
      </c>
      <c r="W14" s="88">
        <v>1</v>
      </c>
      <c r="X14" s="29"/>
      <c r="Y14" s="54"/>
      <c r="Z14" s="29"/>
      <c r="AA14" s="84">
        <v>2</v>
      </c>
      <c r="AB14" s="88">
        <v>1</v>
      </c>
      <c r="AC14" s="29"/>
      <c r="AD14" s="54"/>
      <c r="AE14" s="29"/>
      <c r="AF14" s="84">
        <v>2</v>
      </c>
      <c r="AG14" s="88">
        <v>1</v>
      </c>
      <c r="AH14" s="29"/>
      <c r="AI14" s="54"/>
      <c r="AJ14" s="29"/>
      <c r="AK14" s="84">
        <v>2</v>
      </c>
      <c r="AL14" s="88">
        <v>1</v>
      </c>
      <c r="AM14" s="29"/>
      <c r="AN14" s="54"/>
      <c r="AO14" s="29"/>
      <c r="AP14" s="84">
        <v>2</v>
      </c>
      <c r="AQ14" s="88"/>
      <c r="AR14" s="29"/>
      <c r="AS14" s="54"/>
      <c r="AT14" s="107"/>
      <c r="AU14" s="35"/>
      <c r="AV14" s="36"/>
      <c r="AW14" s="37"/>
      <c r="AX14" s="36"/>
      <c r="AY14" s="36"/>
      <c r="AZ14" s="66"/>
      <c r="BA14" s="38"/>
      <c r="BB14" s="36"/>
      <c r="BC14" s="37"/>
      <c r="BD14" s="172"/>
      <c r="BE14" s="116"/>
      <c r="BF14" s="40"/>
    </row>
    <row r="15" spans="1:60" ht="14.25" customHeight="1">
      <c r="A15" s="7" t="s">
        <v>140</v>
      </c>
      <c r="B15" s="28"/>
      <c r="C15" s="55">
        <f>T6</f>
        <v>0</v>
      </c>
      <c r="D15" s="55" t="s">
        <v>32</v>
      </c>
      <c r="E15" s="55">
        <f>R6</f>
        <v>3</v>
      </c>
      <c r="F15" s="29"/>
      <c r="G15" s="28"/>
      <c r="H15" s="55">
        <f>T9</f>
        <v>2</v>
      </c>
      <c r="I15" s="55" t="s">
        <v>32</v>
      </c>
      <c r="J15" s="55">
        <f>R9</f>
        <v>1</v>
      </c>
      <c r="K15" s="29"/>
      <c r="L15" s="28"/>
      <c r="M15" s="55">
        <f>T12</f>
        <v>3</v>
      </c>
      <c r="N15" s="55" t="s">
        <v>32</v>
      </c>
      <c r="O15" s="55">
        <f>R12</f>
        <v>0</v>
      </c>
      <c r="P15" s="29"/>
      <c r="Q15" s="28"/>
      <c r="R15" s="29"/>
      <c r="S15" s="29"/>
      <c r="T15" s="29"/>
      <c r="U15" s="29"/>
      <c r="V15" s="28"/>
      <c r="W15" s="92">
        <v>3</v>
      </c>
      <c r="X15" s="92" t="s">
        <v>32</v>
      </c>
      <c r="Y15" s="92">
        <v>0</v>
      </c>
      <c r="Z15" s="29"/>
      <c r="AA15" s="28"/>
      <c r="AB15" s="92">
        <v>3</v>
      </c>
      <c r="AC15" s="92" t="s">
        <v>32</v>
      </c>
      <c r="AD15" s="92">
        <v>0</v>
      </c>
      <c r="AE15" s="29"/>
      <c r="AF15" s="28"/>
      <c r="AG15" s="92">
        <v>3</v>
      </c>
      <c r="AH15" s="92" t="s">
        <v>32</v>
      </c>
      <c r="AI15" s="92">
        <v>0</v>
      </c>
      <c r="AJ15" s="29"/>
      <c r="AK15" s="28"/>
      <c r="AL15" s="92">
        <v>2</v>
      </c>
      <c r="AM15" s="92" t="s">
        <v>32</v>
      </c>
      <c r="AN15" s="92">
        <v>1</v>
      </c>
      <c r="AO15" s="29"/>
      <c r="AP15" s="28"/>
      <c r="AQ15" s="92">
        <v>0</v>
      </c>
      <c r="AR15" s="92" t="s">
        <v>32</v>
      </c>
      <c r="AS15" s="92">
        <v>3</v>
      </c>
      <c r="AT15" s="107"/>
      <c r="AU15" s="35">
        <f>+B14+G14+L14+Q14+V14+AA14+AF14+AK14+AP14</f>
        <v>16</v>
      </c>
      <c r="AV15" s="36">
        <f>+C14+H14+M14+R14+W14+AB14+AG14+AL14+AQ14</f>
        <v>6</v>
      </c>
      <c r="AW15" s="37">
        <f>+AU15+AV15</f>
        <v>22</v>
      </c>
      <c r="AX15" s="36">
        <f>+C15+H15+M15+R15+W15+AB15+AG15+AL15+AQ15</f>
        <v>16</v>
      </c>
      <c r="AY15" s="36" t="s">
        <v>33</v>
      </c>
      <c r="AZ15" s="36">
        <f>+E15+J15+O15+T15+Y15+AD15+AI15+AN15+AS15</f>
        <v>8</v>
      </c>
      <c r="BA15" s="38">
        <f>+C16+H16+M16+R16+W16+AB16+AG16+AL16+AQ16</f>
        <v>32</v>
      </c>
      <c r="BB15" s="36" t="s">
        <v>33</v>
      </c>
      <c r="BC15" s="37">
        <f>+E16+J16+O16+T16+Y16+AD16+AI16+AN16+AS16</f>
        <v>21</v>
      </c>
      <c r="BD15" s="172">
        <f>IF(BC15=0,"10.000",BA15/(BA15+BC15)*10)</f>
        <v>6.0377358490566033</v>
      </c>
      <c r="BE15" s="116">
        <f>RANK(BF15,$BF$6:$BF$30)</f>
        <v>2</v>
      </c>
      <c r="BF15" s="40">
        <f>AW15*1000+AV15*100+AZ16*10+BD15</f>
        <v>22686.037735849055</v>
      </c>
    </row>
    <row r="16" spans="1:60" ht="14.25" customHeight="1">
      <c r="A16" s="7"/>
      <c r="B16" s="42" t="s">
        <v>34</v>
      </c>
      <c r="C16" s="67">
        <f>T7</f>
        <v>0</v>
      </c>
      <c r="D16" s="67" t="s">
        <v>32</v>
      </c>
      <c r="E16" s="67">
        <f>R7</f>
        <v>6</v>
      </c>
      <c r="F16" s="43" t="s">
        <v>35</v>
      </c>
      <c r="G16" s="42" t="s">
        <v>34</v>
      </c>
      <c r="H16" s="67">
        <f>T10</f>
        <v>4</v>
      </c>
      <c r="I16" s="67" t="s">
        <v>32</v>
      </c>
      <c r="J16" s="67">
        <f>R10</f>
        <v>4</v>
      </c>
      <c r="K16" s="43" t="s">
        <v>35</v>
      </c>
      <c r="L16" s="42" t="s">
        <v>34</v>
      </c>
      <c r="M16" s="67">
        <f>T13</f>
        <v>6</v>
      </c>
      <c r="N16" s="67" t="s">
        <v>32</v>
      </c>
      <c r="O16" s="67">
        <f>R13</f>
        <v>0</v>
      </c>
      <c r="P16" s="43" t="s">
        <v>35</v>
      </c>
      <c r="Q16" s="42"/>
      <c r="R16" s="43"/>
      <c r="S16" s="29"/>
      <c r="T16" s="29"/>
      <c r="U16" s="29"/>
      <c r="V16" s="28" t="s">
        <v>34</v>
      </c>
      <c r="W16" s="92">
        <v>6</v>
      </c>
      <c r="X16" s="92" t="s">
        <v>32</v>
      </c>
      <c r="Y16" s="92">
        <v>0</v>
      </c>
      <c r="Z16" s="29" t="s">
        <v>35</v>
      </c>
      <c r="AA16" s="28" t="s">
        <v>34</v>
      </c>
      <c r="AB16" s="92">
        <v>6</v>
      </c>
      <c r="AC16" s="92" t="s">
        <v>32</v>
      </c>
      <c r="AD16" s="92">
        <v>1</v>
      </c>
      <c r="AE16" s="29" t="s">
        <v>35</v>
      </c>
      <c r="AF16" s="28" t="s">
        <v>34</v>
      </c>
      <c r="AG16" s="92">
        <v>6</v>
      </c>
      <c r="AH16" s="92" t="s">
        <v>32</v>
      </c>
      <c r="AI16" s="92">
        <v>1</v>
      </c>
      <c r="AJ16" s="29" t="s">
        <v>35</v>
      </c>
      <c r="AK16" s="28" t="s">
        <v>34</v>
      </c>
      <c r="AL16" s="92">
        <v>4</v>
      </c>
      <c r="AM16" s="92" t="s">
        <v>32</v>
      </c>
      <c r="AN16" s="92">
        <v>3</v>
      </c>
      <c r="AO16" s="29" t="s">
        <v>35</v>
      </c>
      <c r="AP16" s="28" t="s">
        <v>34</v>
      </c>
      <c r="AQ16" s="92">
        <v>0</v>
      </c>
      <c r="AR16" s="92" t="s">
        <v>32</v>
      </c>
      <c r="AS16" s="92">
        <v>6</v>
      </c>
      <c r="AT16" s="107" t="s">
        <v>35</v>
      </c>
      <c r="AU16" s="45"/>
      <c r="AV16" s="36"/>
      <c r="AW16" s="37"/>
      <c r="AX16" s="36"/>
      <c r="AY16" s="36"/>
      <c r="AZ16" s="48">
        <f>+AX15-AZ15</f>
        <v>8</v>
      </c>
      <c r="BA16" s="38"/>
      <c r="BB16" s="36"/>
      <c r="BC16" s="37"/>
      <c r="BD16" s="172"/>
      <c r="BE16" s="119"/>
      <c r="BF16" s="40"/>
    </row>
    <row r="17" spans="1:58" ht="14.25" customHeight="1">
      <c r="A17" s="56" t="s">
        <v>42</v>
      </c>
      <c r="B17" s="84">
        <v>1</v>
      </c>
      <c r="C17" s="88"/>
      <c r="D17" s="29"/>
      <c r="E17" s="54"/>
      <c r="F17" s="29"/>
      <c r="G17" s="84">
        <v>2</v>
      </c>
      <c r="H17" s="88">
        <v>1</v>
      </c>
      <c r="I17" s="29"/>
      <c r="J17" s="54"/>
      <c r="K17" s="29"/>
      <c r="L17" s="84">
        <v>2</v>
      </c>
      <c r="M17" s="88"/>
      <c r="N17" s="29"/>
      <c r="O17" s="54"/>
      <c r="P17" s="29"/>
      <c r="Q17" s="84">
        <v>1</v>
      </c>
      <c r="R17" s="88"/>
      <c r="S17" s="58"/>
      <c r="T17" s="58"/>
      <c r="U17" s="68"/>
      <c r="V17" s="57"/>
      <c r="W17" s="59"/>
      <c r="X17" s="59"/>
      <c r="Y17" s="59"/>
      <c r="Z17" s="59"/>
      <c r="AA17" s="85">
        <v>1</v>
      </c>
      <c r="AB17" s="89">
        <v>1</v>
      </c>
      <c r="AC17" s="59"/>
      <c r="AD17" s="97"/>
      <c r="AE17" s="59"/>
      <c r="AF17" s="85">
        <v>2</v>
      </c>
      <c r="AG17" s="89">
        <v>1</v>
      </c>
      <c r="AH17" s="59"/>
      <c r="AI17" s="97"/>
      <c r="AJ17" s="59"/>
      <c r="AK17" s="85">
        <v>2</v>
      </c>
      <c r="AL17" s="89"/>
      <c r="AM17" s="59"/>
      <c r="AN17" s="97"/>
      <c r="AO17" s="59"/>
      <c r="AP17" s="85">
        <v>2</v>
      </c>
      <c r="AQ17" s="89"/>
      <c r="AR17" s="59"/>
      <c r="AS17" s="97"/>
      <c r="AT17" s="109"/>
      <c r="AU17" s="35"/>
      <c r="AV17" s="60"/>
      <c r="AW17" s="61"/>
      <c r="AX17" s="60"/>
      <c r="AY17" s="60"/>
      <c r="AZ17" s="62"/>
      <c r="BA17" s="63"/>
      <c r="BB17" s="60"/>
      <c r="BC17" s="61"/>
      <c r="BD17" s="174"/>
      <c r="BE17" s="116"/>
      <c r="BF17" s="65"/>
    </row>
    <row r="18" spans="1:58" ht="14.25" customHeight="1">
      <c r="A18" s="7" t="s">
        <v>59</v>
      </c>
      <c r="B18" s="28"/>
      <c r="C18" s="55">
        <f>Y6</f>
        <v>0</v>
      </c>
      <c r="D18" s="55" t="s">
        <v>32</v>
      </c>
      <c r="E18" s="55">
        <f>W6</f>
        <v>3</v>
      </c>
      <c r="F18" s="55"/>
      <c r="G18" s="69"/>
      <c r="H18" s="55">
        <f>Y9</f>
        <v>3</v>
      </c>
      <c r="I18" s="55" t="s">
        <v>32</v>
      </c>
      <c r="J18" s="55">
        <f>W9</f>
        <v>0</v>
      </c>
      <c r="K18" s="55"/>
      <c r="L18" s="69"/>
      <c r="M18" s="55">
        <f>Y12</f>
        <v>1</v>
      </c>
      <c r="N18" s="55" t="s">
        <v>32</v>
      </c>
      <c r="O18" s="55">
        <f>W12</f>
        <v>2</v>
      </c>
      <c r="P18" s="55"/>
      <c r="Q18" s="69"/>
      <c r="R18" s="55">
        <f>Y15</f>
        <v>0</v>
      </c>
      <c r="S18" s="55" t="s">
        <v>32</v>
      </c>
      <c r="T18" s="55">
        <f>W15</f>
        <v>3</v>
      </c>
      <c r="U18" s="30"/>
      <c r="V18" s="28"/>
      <c r="W18" s="29"/>
      <c r="X18" s="29"/>
      <c r="Y18" s="29"/>
      <c r="Z18" s="29"/>
      <c r="AA18" s="28"/>
      <c r="AB18" s="92">
        <v>1</v>
      </c>
      <c r="AC18" s="92" t="s">
        <v>32</v>
      </c>
      <c r="AD18" s="92">
        <v>2</v>
      </c>
      <c r="AE18" s="29"/>
      <c r="AF18" s="28"/>
      <c r="AG18" s="92">
        <v>2</v>
      </c>
      <c r="AH18" s="92" t="s">
        <v>32</v>
      </c>
      <c r="AI18" s="92">
        <v>1</v>
      </c>
      <c r="AJ18" s="29"/>
      <c r="AK18" s="28"/>
      <c r="AL18" s="92">
        <v>0</v>
      </c>
      <c r="AM18" s="92" t="s">
        <v>32</v>
      </c>
      <c r="AN18" s="92">
        <v>3</v>
      </c>
      <c r="AO18" s="29"/>
      <c r="AP18" s="28"/>
      <c r="AQ18" s="92">
        <v>0</v>
      </c>
      <c r="AR18" s="92" t="s">
        <v>32</v>
      </c>
      <c r="AS18" s="92">
        <v>3</v>
      </c>
      <c r="AT18" s="107"/>
      <c r="AU18" s="35">
        <f>+B17+G17+L17+Q17+V17+AA17+AF17+AK17+AP17</f>
        <v>13</v>
      </c>
      <c r="AV18" s="36">
        <f>+C17+H17+M17+R17+W17+AB17+AG17+AL17+AQ17</f>
        <v>3</v>
      </c>
      <c r="AW18" s="37">
        <f>+AU18+AV18</f>
        <v>16</v>
      </c>
      <c r="AX18" s="36">
        <f>+C18+H18+M18+R18+W18+AB18+AG18+AL18+AQ18</f>
        <v>7</v>
      </c>
      <c r="AY18" s="36" t="s">
        <v>33</v>
      </c>
      <c r="AZ18" s="36">
        <f>+E18+J18+O18+T18+Y18+AD18+AI18+AN18+AS18</f>
        <v>17</v>
      </c>
      <c r="BA18" s="38">
        <f>+C19+H19+M19+R19+W19+AB19+AG19+AL19+AQ19</f>
        <v>14</v>
      </c>
      <c r="BB18" s="36" t="s">
        <v>33</v>
      </c>
      <c r="BC18" s="37">
        <f>+E19+J19+O19+T19+Y19+AD19+AI19+AN19+AS19</f>
        <v>37</v>
      </c>
      <c r="BD18" s="172">
        <f>IF(BC18=0,"10.000",BA18/(BA18+BC18)*10)</f>
        <v>2.7450980392156863</v>
      </c>
      <c r="BE18" s="116">
        <f>RANK(BF18,$BF$6:$BF$30)</f>
        <v>7</v>
      </c>
      <c r="BF18" s="40">
        <f>AW18*1000+AV18*100+AZ19*10+BD18</f>
        <v>16202.745098039215</v>
      </c>
    </row>
    <row r="19" spans="1:58" ht="14.25" customHeight="1">
      <c r="A19" s="41"/>
      <c r="B19" s="42" t="s">
        <v>34</v>
      </c>
      <c r="C19" s="67">
        <f>Y7</f>
        <v>0</v>
      </c>
      <c r="D19" s="67" t="s">
        <v>32</v>
      </c>
      <c r="E19" s="67">
        <f>W7</f>
        <v>6</v>
      </c>
      <c r="F19" s="67" t="s">
        <v>35</v>
      </c>
      <c r="G19" s="70" t="s">
        <v>34</v>
      </c>
      <c r="H19" s="67">
        <f>Y10</f>
        <v>6</v>
      </c>
      <c r="I19" s="67" t="s">
        <v>32</v>
      </c>
      <c r="J19" s="67">
        <f>W10</f>
        <v>1</v>
      </c>
      <c r="K19" s="67" t="s">
        <v>35</v>
      </c>
      <c r="L19" s="70" t="s">
        <v>34</v>
      </c>
      <c r="M19" s="67">
        <f>Y13</f>
        <v>2</v>
      </c>
      <c r="N19" s="67" t="s">
        <v>32</v>
      </c>
      <c r="O19" s="67">
        <f>W13</f>
        <v>5</v>
      </c>
      <c r="P19" s="67" t="s">
        <v>35</v>
      </c>
      <c r="Q19" s="70" t="s">
        <v>34</v>
      </c>
      <c r="R19" s="67">
        <f>Y16</f>
        <v>0</v>
      </c>
      <c r="S19" s="67" t="s">
        <v>32</v>
      </c>
      <c r="T19" s="67">
        <f>W16</f>
        <v>6</v>
      </c>
      <c r="U19" s="44" t="s">
        <v>35</v>
      </c>
      <c r="V19" s="42"/>
      <c r="W19" s="43"/>
      <c r="X19" s="43"/>
      <c r="Y19" s="43"/>
      <c r="Z19" s="43"/>
      <c r="AA19" s="42" t="s">
        <v>34</v>
      </c>
      <c r="AB19" s="93">
        <v>2</v>
      </c>
      <c r="AC19" s="93" t="s">
        <v>32</v>
      </c>
      <c r="AD19" s="93">
        <v>4</v>
      </c>
      <c r="AE19" s="43" t="s">
        <v>35</v>
      </c>
      <c r="AF19" s="42" t="s">
        <v>34</v>
      </c>
      <c r="AG19" s="93">
        <v>4</v>
      </c>
      <c r="AH19" s="93" t="s">
        <v>32</v>
      </c>
      <c r="AI19" s="93">
        <v>3</v>
      </c>
      <c r="AJ19" s="43" t="s">
        <v>35</v>
      </c>
      <c r="AK19" s="42" t="s">
        <v>34</v>
      </c>
      <c r="AL19" s="93">
        <v>0</v>
      </c>
      <c r="AM19" s="93" t="s">
        <v>32</v>
      </c>
      <c r="AN19" s="93">
        <v>6</v>
      </c>
      <c r="AO19" s="43" t="s">
        <v>35</v>
      </c>
      <c r="AP19" s="42" t="s">
        <v>34</v>
      </c>
      <c r="AQ19" s="93">
        <v>0</v>
      </c>
      <c r="AR19" s="93" t="s">
        <v>32</v>
      </c>
      <c r="AS19" s="93">
        <v>6</v>
      </c>
      <c r="AT19" s="108" t="s">
        <v>35</v>
      </c>
      <c r="AU19" s="45"/>
      <c r="AV19" s="46"/>
      <c r="AW19" s="47"/>
      <c r="AX19" s="46"/>
      <c r="AY19" s="46"/>
      <c r="AZ19" s="48">
        <f>+AX18-AZ18</f>
        <v>-10</v>
      </c>
      <c r="BA19" s="49"/>
      <c r="BB19" s="46"/>
      <c r="BC19" s="47"/>
      <c r="BD19" s="175"/>
      <c r="BE19" s="120"/>
      <c r="BF19" s="51"/>
    </row>
    <row r="20" spans="1:58" ht="14.25" customHeight="1">
      <c r="A20" s="7" t="s">
        <v>41</v>
      </c>
      <c r="B20" s="85">
        <v>1</v>
      </c>
      <c r="C20" s="89"/>
      <c r="D20" s="59"/>
      <c r="E20" s="97"/>
      <c r="F20" s="59"/>
      <c r="G20" s="85">
        <v>2</v>
      </c>
      <c r="H20" s="89"/>
      <c r="I20" s="59"/>
      <c r="J20" s="97"/>
      <c r="K20" s="59"/>
      <c r="L20" s="85">
        <v>1</v>
      </c>
      <c r="M20" s="89"/>
      <c r="N20" s="59"/>
      <c r="O20" s="97"/>
      <c r="P20" s="59"/>
      <c r="Q20" s="85">
        <v>2</v>
      </c>
      <c r="R20" s="89"/>
      <c r="S20" s="59"/>
      <c r="T20" s="97"/>
      <c r="U20" s="59"/>
      <c r="V20" s="85">
        <v>1</v>
      </c>
      <c r="W20" s="89"/>
      <c r="X20" s="52"/>
      <c r="Y20" s="52"/>
      <c r="Z20" s="29"/>
      <c r="AA20" s="28"/>
      <c r="AB20" s="29"/>
      <c r="AC20" s="29"/>
      <c r="AD20" s="29"/>
      <c r="AE20" s="29"/>
      <c r="AF20" s="84">
        <v>1</v>
      </c>
      <c r="AG20" s="88"/>
      <c r="AH20" s="29"/>
      <c r="AI20" s="54"/>
      <c r="AJ20" s="29"/>
      <c r="AK20" s="84">
        <v>2</v>
      </c>
      <c r="AL20" s="88"/>
      <c r="AM20" s="29"/>
      <c r="AN20" s="54"/>
      <c r="AO20" s="29"/>
      <c r="AP20" s="84">
        <v>1</v>
      </c>
      <c r="AQ20" s="88"/>
      <c r="AR20" s="29"/>
      <c r="AS20" s="54"/>
      <c r="AT20" s="107"/>
      <c r="AU20" s="35"/>
      <c r="AV20" s="36"/>
      <c r="AW20" s="37"/>
      <c r="AX20" s="36"/>
      <c r="AY20" s="36"/>
      <c r="AZ20" s="66"/>
      <c r="BA20" s="38"/>
      <c r="BB20" s="36"/>
      <c r="BC20" s="37"/>
      <c r="BD20" s="176"/>
      <c r="BE20" s="121"/>
      <c r="BF20" s="40"/>
    </row>
    <row r="21" spans="1:58" ht="14.25" customHeight="1">
      <c r="A21" s="7" t="s">
        <v>141</v>
      </c>
      <c r="B21" s="28"/>
      <c r="C21" s="55">
        <f>AD6</f>
        <v>0</v>
      </c>
      <c r="D21" s="55" t="s">
        <v>32</v>
      </c>
      <c r="E21" s="55">
        <f>AB6</f>
        <v>3</v>
      </c>
      <c r="F21" s="55"/>
      <c r="G21" s="69"/>
      <c r="H21" s="55">
        <f>AD9</f>
        <v>1</v>
      </c>
      <c r="I21" s="55" t="s">
        <v>32</v>
      </c>
      <c r="J21" s="55">
        <f>AB9</f>
        <v>2</v>
      </c>
      <c r="K21" s="55"/>
      <c r="L21" s="69"/>
      <c r="M21" s="55">
        <f>AD12</f>
        <v>1</v>
      </c>
      <c r="N21" s="55" t="s">
        <v>32</v>
      </c>
      <c r="O21" s="55">
        <f>AB12</f>
        <v>2</v>
      </c>
      <c r="P21" s="55"/>
      <c r="Q21" s="69"/>
      <c r="R21" s="55">
        <f>AD15</f>
        <v>0</v>
      </c>
      <c r="S21" s="55" t="s">
        <v>32</v>
      </c>
      <c r="T21" s="55">
        <f>AB15</f>
        <v>3</v>
      </c>
      <c r="U21" s="55"/>
      <c r="V21" s="69"/>
      <c r="W21" s="55">
        <v>0</v>
      </c>
      <c r="X21" s="55" t="s">
        <v>32</v>
      </c>
      <c r="Y21" s="55">
        <v>3</v>
      </c>
      <c r="Z21" s="29"/>
      <c r="AA21" s="28"/>
      <c r="AB21" s="29"/>
      <c r="AC21" s="29"/>
      <c r="AD21" s="29"/>
      <c r="AE21" s="29"/>
      <c r="AF21" s="28"/>
      <c r="AG21" s="92">
        <v>1</v>
      </c>
      <c r="AH21" s="92" t="s">
        <v>32</v>
      </c>
      <c r="AI21" s="92">
        <v>2</v>
      </c>
      <c r="AJ21" s="29"/>
      <c r="AK21" s="28"/>
      <c r="AL21" s="92">
        <v>0</v>
      </c>
      <c r="AM21" s="92" t="s">
        <v>32</v>
      </c>
      <c r="AN21" s="92">
        <v>3</v>
      </c>
      <c r="AO21" s="29"/>
      <c r="AP21" s="28"/>
      <c r="AQ21" s="92">
        <v>0</v>
      </c>
      <c r="AR21" s="92" t="s">
        <v>32</v>
      </c>
      <c r="AS21" s="92">
        <v>3</v>
      </c>
      <c r="AT21" s="107"/>
      <c r="AU21" s="35">
        <f>+B20+G20+L20+Q20+V20+AA20+AF20+AK20+AP20</f>
        <v>11</v>
      </c>
      <c r="AV21" s="36">
        <f>+C20+H20+M20+R20+W20+AB20+AG20+AL20+AQ20</f>
        <v>0</v>
      </c>
      <c r="AW21" s="37">
        <f>+AU21+AV21</f>
        <v>11</v>
      </c>
      <c r="AX21" s="36">
        <f>+C21+H21+M21+R21+W21+AB21+AG21+AL21+AQ21</f>
        <v>3</v>
      </c>
      <c r="AY21" s="36" t="s">
        <v>33</v>
      </c>
      <c r="AZ21" s="36">
        <f>+E21+J21+O21+T21+Y21+AD21+AI21+AN21+AS21</f>
        <v>21</v>
      </c>
      <c r="BA21" s="38">
        <f>+C22+H22+M22+R22+W22+AB22+AG22+AL22+AQ22</f>
        <v>7</v>
      </c>
      <c r="BB21" s="36" t="s">
        <v>33</v>
      </c>
      <c r="BC21" s="37">
        <f>+E22+J22+O22+T22+Y22+AD22+AI22+AN22+AS22</f>
        <v>42</v>
      </c>
      <c r="BD21" s="172">
        <f>IF(BC21=0,"10.000",BA21/(BA21+BC21)*10)</f>
        <v>1.4285714285714284</v>
      </c>
      <c r="BE21" s="116">
        <f>RANK(BF21,$BF$6:$BF$30)</f>
        <v>9</v>
      </c>
      <c r="BF21" s="40">
        <f>AW21*1000+AV21*100+AZ22*10+BD21</f>
        <v>10821.428571428571</v>
      </c>
    </row>
    <row r="22" spans="1:58" ht="14.25" customHeight="1">
      <c r="A22" s="7"/>
      <c r="B22" s="42" t="s">
        <v>34</v>
      </c>
      <c r="C22" s="67">
        <f>AD7</f>
        <v>0</v>
      </c>
      <c r="D22" s="67" t="s">
        <v>32</v>
      </c>
      <c r="E22" s="67">
        <f>AB7</f>
        <v>6</v>
      </c>
      <c r="F22" s="67" t="s">
        <v>35</v>
      </c>
      <c r="G22" s="70" t="s">
        <v>34</v>
      </c>
      <c r="H22" s="67">
        <f>AD10</f>
        <v>2</v>
      </c>
      <c r="I22" s="67" t="s">
        <v>32</v>
      </c>
      <c r="J22" s="67">
        <f>AB10</f>
        <v>4</v>
      </c>
      <c r="K22" s="67" t="s">
        <v>35</v>
      </c>
      <c r="L22" s="70" t="s">
        <v>34</v>
      </c>
      <c r="M22" s="67">
        <f>AD13</f>
        <v>2</v>
      </c>
      <c r="N22" s="67" t="s">
        <v>32</v>
      </c>
      <c r="O22" s="67">
        <f>AB13</f>
        <v>4</v>
      </c>
      <c r="P22" s="67" t="s">
        <v>35</v>
      </c>
      <c r="Q22" s="70" t="s">
        <v>34</v>
      </c>
      <c r="R22" s="67">
        <f>AD16</f>
        <v>1</v>
      </c>
      <c r="S22" s="67" t="s">
        <v>32</v>
      </c>
      <c r="T22" s="67">
        <f>AB16</f>
        <v>6</v>
      </c>
      <c r="U22" s="67" t="s">
        <v>35</v>
      </c>
      <c r="V22" s="70" t="s">
        <v>34</v>
      </c>
      <c r="W22" s="67">
        <v>0</v>
      </c>
      <c r="X22" s="67" t="s">
        <v>32</v>
      </c>
      <c r="Y22" s="67">
        <v>6</v>
      </c>
      <c r="Z22" s="43" t="s">
        <v>35</v>
      </c>
      <c r="AA22" s="42"/>
      <c r="AB22" s="43"/>
      <c r="AC22" s="29"/>
      <c r="AD22" s="29"/>
      <c r="AE22" s="29"/>
      <c r="AF22" s="28" t="s">
        <v>34</v>
      </c>
      <c r="AG22" s="92">
        <v>2</v>
      </c>
      <c r="AH22" s="92" t="s">
        <v>32</v>
      </c>
      <c r="AI22" s="92">
        <v>4</v>
      </c>
      <c r="AJ22" s="29" t="s">
        <v>35</v>
      </c>
      <c r="AK22" s="28" t="s">
        <v>34</v>
      </c>
      <c r="AL22" s="92">
        <v>0</v>
      </c>
      <c r="AM22" s="92" t="s">
        <v>32</v>
      </c>
      <c r="AN22" s="92">
        <v>6</v>
      </c>
      <c r="AO22" s="29" t="s">
        <v>35</v>
      </c>
      <c r="AP22" s="28" t="s">
        <v>34</v>
      </c>
      <c r="AQ22" s="92">
        <v>0</v>
      </c>
      <c r="AR22" s="92" t="s">
        <v>32</v>
      </c>
      <c r="AS22" s="92">
        <v>6</v>
      </c>
      <c r="AT22" s="107" t="s">
        <v>35</v>
      </c>
      <c r="AU22" s="45"/>
      <c r="AV22" s="36"/>
      <c r="AW22" s="37"/>
      <c r="AX22" s="36"/>
      <c r="AY22" s="36"/>
      <c r="AZ22" s="48">
        <f>+AX21-AZ21</f>
        <v>-18</v>
      </c>
      <c r="BA22" s="38"/>
      <c r="BB22" s="36"/>
      <c r="BC22" s="37"/>
      <c r="BD22" s="176"/>
      <c r="BE22" s="122"/>
      <c r="BF22" s="40"/>
    </row>
    <row r="23" spans="1:58" ht="14.25" customHeight="1">
      <c r="A23" s="56" t="s">
        <v>8</v>
      </c>
      <c r="B23" s="84">
        <v>1</v>
      </c>
      <c r="C23" s="88"/>
      <c r="D23" s="29"/>
      <c r="E23" s="54"/>
      <c r="F23" s="29"/>
      <c r="G23" s="84">
        <v>1</v>
      </c>
      <c r="H23" s="88">
        <v>1</v>
      </c>
      <c r="I23" s="29"/>
      <c r="J23" s="54"/>
      <c r="K23" s="29"/>
      <c r="L23" s="84">
        <v>2</v>
      </c>
      <c r="M23" s="88"/>
      <c r="N23" s="29"/>
      <c r="O23" s="54"/>
      <c r="P23" s="29"/>
      <c r="Q23" s="84">
        <v>1</v>
      </c>
      <c r="R23" s="88"/>
      <c r="S23" s="29"/>
      <c r="T23" s="54"/>
      <c r="U23" s="29"/>
      <c r="V23" s="84">
        <v>2</v>
      </c>
      <c r="W23" s="88"/>
      <c r="X23" s="29"/>
      <c r="Y23" s="54"/>
      <c r="Z23" s="29"/>
      <c r="AA23" s="84">
        <v>2</v>
      </c>
      <c r="AB23" s="88">
        <v>1</v>
      </c>
      <c r="AC23" s="58"/>
      <c r="AD23" s="58"/>
      <c r="AE23" s="59"/>
      <c r="AF23" s="57"/>
      <c r="AG23" s="59"/>
      <c r="AH23" s="59"/>
      <c r="AI23" s="59"/>
      <c r="AJ23" s="59"/>
      <c r="AK23" s="85">
        <v>2</v>
      </c>
      <c r="AL23" s="89"/>
      <c r="AM23" s="59"/>
      <c r="AN23" s="97"/>
      <c r="AO23" s="59"/>
      <c r="AP23" s="85">
        <v>2</v>
      </c>
      <c r="AQ23" s="89"/>
      <c r="AR23" s="59"/>
      <c r="AS23" s="97"/>
      <c r="AT23" s="109"/>
      <c r="AU23" s="35"/>
      <c r="AV23" s="60"/>
      <c r="AW23" s="61"/>
      <c r="AX23" s="60"/>
      <c r="AY23" s="60"/>
      <c r="AZ23" s="62"/>
      <c r="BA23" s="63"/>
      <c r="BB23" s="60"/>
      <c r="BC23" s="61"/>
      <c r="BD23" s="177"/>
      <c r="BE23" s="123"/>
      <c r="BF23" s="65"/>
    </row>
    <row r="24" spans="1:58" ht="14.25" customHeight="1">
      <c r="A24" s="100" t="s">
        <v>45</v>
      </c>
      <c r="B24" s="28"/>
      <c r="C24" s="55">
        <f>AI6</f>
        <v>0</v>
      </c>
      <c r="D24" s="55" t="s">
        <v>32</v>
      </c>
      <c r="E24" s="55">
        <f>AG6</f>
        <v>3</v>
      </c>
      <c r="F24" s="55"/>
      <c r="G24" s="69"/>
      <c r="H24" s="55">
        <f>AI9</f>
        <v>2</v>
      </c>
      <c r="I24" s="55" t="s">
        <v>32</v>
      </c>
      <c r="J24" s="55">
        <f>AG9</f>
        <v>1</v>
      </c>
      <c r="K24" s="55"/>
      <c r="L24" s="69"/>
      <c r="M24" s="55">
        <f>AI12</f>
        <v>1</v>
      </c>
      <c r="N24" s="55" t="s">
        <v>32</v>
      </c>
      <c r="O24" s="55">
        <f>AG12</f>
        <v>2</v>
      </c>
      <c r="P24" s="55"/>
      <c r="Q24" s="69"/>
      <c r="R24" s="55">
        <f>AI15</f>
        <v>0</v>
      </c>
      <c r="S24" s="55" t="s">
        <v>32</v>
      </c>
      <c r="T24" s="55">
        <f>AG15</f>
        <v>3</v>
      </c>
      <c r="U24" s="55"/>
      <c r="V24" s="69"/>
      <c r="W24" s="55">
        <f>AI18</f>
        <v>1</v>
      </c>
      <c r="X24" s="55" t="s">
        <v>32</v>
      </c>
      <c r="Y24" s="55">
        <f>AG18</f>
        <v>2</v>
      </c>
      <c r="Z24" s="55"/>
      <c r="AA24" s="69"/>
      <c r="AB24" s="55">
        <f>AI21</f>
        <v>2</v>
      </c>
      <c r="AC24" s="55" t="s">
        <v>32</v>
      </c>
      <c r="AD24" s="55">
        <f>AG21</f>
        <v>1</v>
      </c>
      <c r="AE24" s="29"/>
      <c r="AF24" s="28"/>
      <c r="AG24" s="29"/>
      <c r="AH24" s="29"/>
      <c r="AI24" s="29"/>
      <c r="AJ24" s="29"/>
      <c r="AK24" s="28"/>
      <c r="AL24" s="92">
        <v>0</v>
      </c>
      <c r="AM24" s="92" t="s">
        <v>32</v>
      </c>
      <c r="AN24" s="92">
        <v>3</v>
      </c>
      <c r="AO24" s="29"/>
      <c r="AP24" s="28"/>
      <c r="AQ24" s="92">
        <v>0</v>
      </c>
      <c r="AR24" s="92" t="s">
        <v>32</v>
      </c>
      <c r="AS24" s="92">
        <v>3</v>
      </c>
      <c r="AT24" s="107"/>
      <c r="AU24" s="35">
        <f>+B23+G23+L23+Q23+V23+AA23+AF23+AK23+AP23</f>
        <v>13</v>
      </c>
      <c r="AV24" s="36">
        <f>+C23+H23+M23+R23+W23+AB23+AG23+AL23+AQ23</f>
        <v>2</v>
      </c>
      <c r="AW24" s="37">
        <f>+AU24+AV24</f>
        <v>15</v>
      </c>
      <c r="AX24" s="36">
        <f>+C24+H24+M24+R24+W24+AB24+AG24+AL24+AQ24</f>
        <v>6</v>
      </c>
      <c r="AY24" s="36" t="s">
        <v>33</v>
      </c>
      <c r="AZ24" s="36">
        <f>+E24+J24+O24+T24+Y24+AD24+AI24+AN24+AS24</f>
        <v>18</v>
      </c>
      <c r="BA24" s="38">
        <f>+C25+H25+M25+R25+W25+AB25+AG25+AL25+AQ25</f>
        <v>15</v>
      </c>
      <c r="BB24" s="36" t="s">
        <v>33</v>
      </c>
      <c r="BC24" s="37">
        <f>+E25+J25+O25+T25+Y25+AD25+AI25+AN25+AS25</f>
        <v>38</v>
      </c>
      <c r="BD24" s="172">
        <f>IF(BC24=0,"10.000",BA24/(BA24+BC24)*10)</f>
        <v>2.8301886792452828</v>
      </c>
      <c r="BE24" s="116">
        <f>RANK(BF24,$BF$6:$BF$30)</f>
        <v>8</v>
      </c>
      <c r="BF24" s="40">
        <f>AW24*1000+AV24*100+AZ25*10+BD24</f>
        <v>15082.830188679245</v>
      </c>
    </row>
    <row r="25" spans="1:58" ht="14.25" customHeight="1">
      <c r="A25" s="41"/>
      <c r="B25" s="42" t="s">
        <v>34</v>
      </c>
      <c r="C25" s="67">
        <f>AI7</f>
        <v>0</v>
      </c>
      <c r="D25" s="67" t="s">
        <v>32</v>
      </c>
      <c r="E25" s="67">
        <f>AG7</f>
        <v>6</v>
      </c>
      <c r="F25" s="67" t="s">
        <v>35</v>
      </c>
      <c r="G25" s="70" t="s">
        <v>34</v>
      </c>
      <c r="H25" s="67">
        <f>AI10</f>
        <v>4</v>
      </c>
      <c r="I25" s="67" t="s">
        <v>32</v>
      </c>
      <c r="J25" s="67">
        <f>AG10</f>
        <v>4</v>
      </c>
      <c r="K25" s="67" t="s">
        <v>35</v>
      </c>
      <c r="L25" s="70" t="s">
        <v>34</v>
      </c>
      <c r="M25" s="67">
        <f>AI13</f>
        <v>2</v>
      </c>
      <c r="N25" s="67" t="s">
        <v>32</v>
      </c>
      <c r="O25" s="67">
        <f>AG13</f>
        <v>4</v>
      </c>
      <c r="P25" s="67" t="s">
        <v>35</v>
      </c>
      <c r="Q25" s="70" t="s">
        <v>34</v>
      </c>
      <c r="R25" s="67">
        <f>AI16</f>
        <v>1</v>
      </c>
      <c r="S25" s="67" t="s">
        <v>32</v>
      </c>
      <c r="T25" s="67">
        <f>AG16</f>
        <v>6</v>
      </c>
      <c r="U25" s="67" t="s">
        <v>35</v>
      </c>
      <c r="V25" s="70" t="s">
        <v>34</v>
      </c>
      <c r="W25" s="67">
        <f>AI19</f>
        <v>3</v>
      </c>
      <c r="X25" s="67" t="s">
        <v>32</v>
      </c>
      <c r="Y25" s="67">
        <f>AG19</f>
        <v>4</v>
      </c>
      <c r="Z25" s="67" t="s">
        <v>35</v>
      </c>
      <c r="AA25" s="70" t="s">
        <v>34</v>
      </c>
      <c r="AB25" s="67">
        <f>AI22</f>
        <v>4</v>
      </c>
      <c r="AC25" s="67" t="s">
        <v>32</v>
      </c>
      <c r="AD25" s="67">
        <f>AG22</f>
        <v>2</v>
      </c>
      <c r="AE25" s="43" t="s">
        <v>35</v>
      </c>
      <c r="AF25" s="42"/>
      <c r="AG25" s="43"/>
      <c r="AH25" s="43"/>
      <c r="AI25" s="43"/>
      <c r="AJ25" s="43"/>
      <c r="AK25" s="42" t="s">
        <v>34</v>
      </c>
      <c r="AL25" s="93">
        <v>0</v>
      </c>
      <c r="AM25" s="93" t="s">
        <v>32</v>
      </c>
      <c r="AN25" s="93">
        <v>6</v>
      </c>
      <c r="AO25" s="43" t="s">
        <v>35</v>
      </c>
      <c r="AP25" s="42" t="s">
        <v>34</v>
      </c>
      <c r="AQ25" s="93">
        <v>1</v>
      </c>
      <c r="AR25" s="93" t="s">
        <v>32</v>
      </c>
      <c r="AS25" s="93">
        <v>6</v>
      </c>
      <c r="AT25" s="108" t="s">
        <v>35</v>
      </c>
      <c r="AU25" s="45"/>
      <c r="AV25" s="46"/>
      <c r="AW25" s="47"/>
      <c r="AX25" s="46"/>
      <c r="AY25" s="46"/>
      <c r="AZ25" s="48">
        <f>+AX24-AZ24</f>
        <v>-12</v>
      </c>
      <c r="BA25" s="49"/>
      <c r="BB25" s="46"/>
      <c r="BC25" s="47"/>
      <c r="BD25" s="175"/>
      <c r="BE25" s="124"/>
      <c r="BF25" s="51"/>
    </row>
    <row r="26" spans="1:58" ht="14.25" customHeight="1">
      <c r="A26" s="7" t="s">
        <v>44</v>
      </c>
      <c r="B26" s="84">
        <v>2</v>
      </c>
      <c r="C26" s="88"/>
      <c r="D26" s="29"/>
      <c r="E26" s="54"/>
      <c r="F26" s="29"/>
      <c r="G26" s="84">
        <v>2</v>
      </c>
      <c r="H26" s="88">
        <v>1</v>
      </c>
      <c r="I26" s="29"/>
      <c r="J26" s="54"/>
      <c r="K26" s="29"/>
      <c r="L26" s="84">
        <v>2</v>
      </c>
      <c r="M26" s="88"/>
      <c r="N26" s="29"/>
      <c r="O26" s="54"/>
      <c r="P26" s="29"/>
      <c r="Q26" s="84">
        <v>2</v>
      </c>
      <c r="R26" s="88"/>
      <c r="S26" s="29"/>
      <c r="T26" s="54"/>
      <c r="U26" s="29"/>
      <c r="V26" s="84">
        <v>2</v>
      </c>
      <c r="W26" s="88">
        <v>1</v>
      </c>
      <c r="X26" s="29"/>
      <c r="Y26" s="54"/>
      <c r="Z26" s="29"/>
      <c r="AA26" s="84">
        <v>2</v>
      </c>
      <c r="AB26" s="88">
        <v>1</v>
      </c>
      <c r="AC26" s="52"/>
      <c r="AD26" s="52"/>
      <c r="AE26" s="52"/>
      <c r="AF26" s="86">
        <v>2</v>
      </c>
      <c r="AG26" s="98">
        <v>1</v>
      </c>
      <c r="AH26" s="52"/>
      <c r="AI26" s="52"/>
      <c r="AJ26" s="29"/>
      <c r="AK26" s="28"/>
      <c r="AL26" s="29"/>
      <c r="AM26" s="29"/>
      <c r="AN26" s="29"/>
      <c r="AO26" s="29"/>
      <c r="AP26" s="84">
        <v>2</v>
      </c>
      <c r="AQ26" s="88">
        <v>1</v>
      </c>
      <c r="AR26" s="29"/>
      <c r="AS26" s="54"/>
      <c r="AT26" s="107"/>
      <c r="AU26" s="35"/>
      <c r="AV26" s="36"/>
      <c r="AW26" s="37"/>
      <c r="AX26" s="36"/>
      <c r="AY26" s="36"/>
      <c r="AZ26" s="66"/>
      <c r="BA26" s="38"/>
      <c r="BB26" s="36"/>
      <c r="BC26" s="37"/>
      <c r="BD26" s="176"/>
      <c r="BE26" s="122"/>
      <c r="BF26" s="40"/>
    </row>
    <row r="27" spans="1:58" ht="14.25" customHeight="1">
      <c r="A27" s="7" t="s">
        <v>143</v>
      </c>
      <c r="B27" s="28"/>
      <c r="C27" s="55">
        <f>AN6</f>
        <v>0</v>
      </c>
      <c r="D27" s="55" t="s">
        <v>32</v>
      </c>
      <c r="E27" s="55">
        <f>AL6</f>
        <v>3</v>
      </c>
      <c r="F27" s="55"/>
      <c r="G27" s="69"/>
      <c r="H27" s="55">
        <f>AN9</f>
        <v>2</v>
      </c>
      <c r="I27" s="55" t="s">
        <v>32</v>
      </c>
      <c r="J27" s="55">
        <f>AL9</f>
        <v>1</v>
      </c>
      <c r="K27" s="55"/>
      <c r="L27" s="69"/>
      <c r="M27" s="55">
        <f>AN12</f>
        <v>1</v>
      </c>
      <c r="N27" s="55" t="s">
        <v>32</v>
      </c>
      <c r="O27" s="55">
        <f>AL12</f>
        <v>2</v>
      </c>
      <c r="P27" s="55"/>
      <c r="Q27" s="69"/>
      <c r="R27" s="55">
        <f>AN15</f>
        <v>1</v>
      </c>
      <c r="S27" s="55" t="s">
        <v>32</v>
      </c>
      <c r="T27" s="55">
        <f>AL15</f>
        <v>2</v>
      </c>
      <c r="U27" s="55"/>
      <c r="V27" s="69"/>
      <c r="W27" s="55">
        <f>AN18</f>
        <v>3</v>
      </c>
      <c r="X27" s="55" t="s">
        <v>32</v>
      </c>
      <c r="Y27" s="55">
        <f>AL18</f>
        <v>0</v>
      </c>
      <c r="Z27" s="55"/>
      <c r="AA27" s="69"/>
      <c r="AB27" s="55">
        <f>AN21</f>
        <v>3</v>
      </c>
      <c r="AC27" s="55" t="s">
        <v>32</v>
      </c>
      <c r="AD27" s="55">
        <f>AL21</f>
        <v>0</v>
      </c>
      <c r="AE27" s="55"/>
      <c r="AF27" s="69"/>
      <c r="AG27" s="55">
        <f>AN24</f>
        <v>3</v>
      </c>
      <c r="AH27" s="55" t="s">
        <v>32</v>
      </c>
      <c r="AI27" s="55">
        <f>AL24</f>
        <v>0</v>
      </c>
      <c r="AJ27" s="29"/>
      <c r="AK27" s="28"/>
      <c r="AL27" s="29"/>
      <c r="AM27" s="29"/>
      <c r="AN27" s="29"/>
      <c r="AO27" s="29"/>
      <c r="AP27" s="28"/>
      <c r="AQ27" s="92">
        <v>2</v>
      </c>
      <c r="AR27" s="92" t="s">
        <v>32</v>
      </c>
      <c r="AS27" s="92">
        <v>1</v>
      </c>
      <c r="AT27" s="107"/>
      <c r="AU27" s="35">
        <f>+B26+G26+L26+Q26+V26+AA26+AF26+AK26+AP26</f>
        <v>16</v>
      </c>
      <c r="AV27" s="36">
        <f>+C26+H26+M26+R26+W26+AB26+AG26+AL26+AQ26</f>
        <v>5</v>
      </c>
      <c r="AW27" s="37">
        <f>+AU27+AV27</f>
        <v>21</v>
      </c>
      <c r="AX27" s="36">
        <f>+C27+H27+M27+R27+W27+AB27+AG27+AL27+AQ27</f>
        <v>15</v>
      </c>
      <c r="AY27" s="36" t="s">
        <v>33</v>
      </c>
      <c r="AZ27" s="36">
        <f>+E27+J27+O27+T27+Y27+AD27+AI27+AN27+AS27</f>
        <v>9</v>
      </c>
      <c r="BA27" s="38">
        <f>+C28+H28+M28+R28+W28+AB28+AG28+AL28+AQ28</f>
        <v>32</v>
      </c>
      <c r="BB27" s="36" t="s">
        <v>33</v>
      </c>
      <c r="BC27" s="37">
        <f>+E28+J28+O28+T28+Y28+AD28+AI28+AN28+AS28</f>
        <v>20</v>
      </c>
      <c r="BD27" s="172">
        <f>IF(BC27=0,"10.000",BA27/(BA27+BC27)*10)</f>
        <v>6.1538461538461542</v>
      </c>
      <c r="BE27" s="116">
        <f>RANK(BF27,$BF$6:$BF$30)</f>
        <v>3</v>
      </c>
      <c r="BF27" s="40">
        <f>AW27*1000+AV27*100+AZ28*10+BD27</f>
        <v>21566.153846153848</v>
      </c>
    </row>
    <row r="28" spans="1:58" ht="14.25" customHeight="1">
      <c r="A28" s="41"/>
      <c r="B28" s="42" t="s">
        <v>34</v>
      </c>
      <c r="C28" s="67">
        <f>AN7</f>
        <v>0</v>
      </c>
      <c r="D28" s="67" t="s">
        <v>32</v>
      </c>
      <c r="E28" s="67">
        <f>AL7</f>
        <v>6</v>
      </c>
      <c r="F28" s="67" t="s">
        <v>35</v>
      </c>
      <c r="G28" s="70" t="s">
        <v>34</v>
      </c>
      <c r="H28" s="67">
        <f>AN10</f>
        <v>4</v>
      </c>
      <c r="I28" s="67" t="s">
        <v>32</v>
      </c>
      <c r="J28" s="67">
        <f>AL10</f>
        <v>3</v>
      </c>
      <c r="K28" s="67" t="s">
        <v>35</v>
      </c>
      <c r="L28" s="70" t="s">
        <v>34</v>
      </c>
      <c r="M28" s="67">
        <f>AN13</f>
        <v>3</v>
      </c>
      <c r="N28" s="67" t="s">
        <v>32</v>
      </c>
      <c r="O28" s="67">
        <f>AL13</f>
        <v>5</v>
      </c>
      <c r="P28" s="67" t="s">
        <v>35</v>
      </c>
      <c r="Q28" s="70" t="s">
        <v>34</v>
      </c>
      <c r="R28" s="67">
        <f>AN16</f>
        <v>3</v>
      </c>
      <c r="S28" s="67" t="s">
        <v>32</v>
      </c>
      <c r="T28" s="67">
        <f>AL16</f>
        <v>4</v>
      </c>
      <c r="U28" s="67" t="s">
        <v>35</v>
      </c>
      <c r="V28" s="70" t="s">
        <v>34</v>
      </c>
      <c r="W28" s="67">
        <f>AN19</f>
        <v>6</v>
      </c>
      <c r="X28" s="67" t="s">
        <v>32</v>
      </c>
      <c r="Y28" s="67">
        <f>AL19</f>
        <v>0</v>
      </c>
      <c r="Z28" s="67" t="s">
        <v>35</v>
      </c>
      <c r="AA28" s="70" t="s">
        <v>34</v>
      </c>
      <c r="AB28" s="67">
        <f>AN22</f>
        <v>6</v>
      </c>
      <c r="AC28" s="67" t="s">
        <v>32</v>
      </c>
      <c r="AD28" s="67">
        <f>AL22</f>
        <v>0</v>
      </c>
      <c r="AE28" s="67" t="s">
        <v>35</v>
      </c>
      <c r="AF28" s="70" t="s">
        <v>34</v>
      </c>
      <c r="AG28" s="67">
        <f>AN25</f>
        <v>6</v>
      </c>
      <c r="AH28" s="67" t="s">
        <v>32</v>
      </c>
      <c r="AI28" s="67">
        <f>AL25</f>
        <v>0</v>
      </c>
      <c r="AJ28" s="43" t="s">
        <v>35</v>
      </c>
      <c r="AK28" s="42"/>
      <c r="AL28" s="43"/>
      <c r="AM28" s="43"/>
      <c r="AN28" s="43"/>
      <c r="AO28" s="43"/>
      <c r="AP28" s="42" t="s">
        <v>34</v>
      </c>
      <c r="AQ28" s="93">
        <v>4</v>
      </c>
      <c r="AR28" s="93" t="s">
        <v>32</v>
      </c>
      <c r="AS28" s="93">
        <v>2</v>
      </c>
      <c r="AT28" s="108" t="s">
        <v>35</v>
      </c>
      <c r="AU28" s="45"/>
      <c r="AV28" s="46"/>
      <c r="AW28" s="47"/>
      <c r="AX28" s="46"/>
      <c r="AY28" s="46"/>
      <c r="AZ28" s="48">
        <f>+AX27-AZ27</f>
        <v>6</v>
      </c>
      <c r="BA28" s="49"/>
      <c r="BB28" s="46"/>
      <c r="BC28" s="47"/>
      <c r="BD28" s="175"/>
      <c r="BE28" s="124"/>
      <c r="BF28" s="51"/>
    </row>
    <row r="29" spans="1:58" ht="14.25" customHeight="1">
      <c r="A29" s="7" t="s">
        <v>78</v>
      </c>
      <c r="B29" s="84">
        <v>1</v>
      </c>
      <c r="C29" s="88"/>
      <c r="D29" s="29"/>
      <c r="E29" s="54"/>
      <c r="F29" s="29"/>
      <c r="G29" s="84">
        <v>2</v>
      </c>
      <c r="H29" s="88">
        <v>1</v>
      </c>
      <c r="I29" s="29"/>
      <c r="J29" s="54"/>
      <c r="K29" s="29"/>
      <c r="L29" s="84">
        <v>2</v>
      </c>
      <c r="M29" s="88">
        <v>1</v>
      </c>
      <c r="N29" s="29"/>
      <c r="O29" s="54"/>
      <c r="P29" s="29"/>
      <c r="Q29" s="84">
        <v>2</v>
      </c>
      <c r="R29" s="88">
        <v>1</v>
      </c>
      <c r="S29" s="29"/>
      <c r="T29" s="54"/>
      <c r="U29" s="29"/>
      <c r="V29" s="84">
        <v>2</v>
      </c>
      <c r="W29" s="88">
        <v>1</v>
      </c>
      <c r="X29" s="29"/>
      <c r="Y29" s="54"/>
      <c r="Z29" s="29"/>
      <c r="AA29" s="84">
        <v>2</v>
      </c>
      <c r="AB29" s="88">
        <v>1</v>
      </c>
      <c r="AC29" s="52"/>
      <c r="AD29" s="52"/>
      <c r="AE29" s="52"/>
      <c r="AF29" s="86">
        <v>2</v>
      </c>
      <c r="AG29" s="98">
        <v>1</v>
      </c>
      <c r="AH29" s="52"/>
      <c r="AI29" s="52"/>
      <c r="AJ29" s="52"/>
      <c r="AK29" s="86">
        <v>1</v>
      </c>
      <c r="AL29" s="98">
        <f>AS26</f>
        <v>0</v>
      </c>
      <c r="AM29" s="52"/>
      <c r="AN29" s="52"/>
      <c r="AO29" s="29"/>
      <c r="AP29" s="28"/>
      <c r="AQ29" s="29"/>
      <c r="AR29" s="29"/>
      <c r="AS29" s="29"/>
      <c r="AT29" s="107"/>
      <c r="AU29" s="35"/>
      <c r="AV29" s="36"/>
      <c r="AW29" s="37"/>
      <c r="AX29" s="36"/>
      <c r="AY29" s="36"/>
      <c r="AZ29" s="66"/>
      <c r="BA29" s="38"/>
      <c r="BB29" s="36"/>
      <c r="BC29" s="37"/>
      <c r="BD29" s="176"/>
      <c r="BE29" s="122"/>
      <c r="BF29" s="40"/>
    </row>
    <row r="30" spans="1:58" ht="14.25" customHeight="1">
      <c r="A30" s="100" t="s">
        <v>142</v>
      </c>
      <c r="B30" s="28"/>
      <c r="C30" s="55">
        <f>AS6</f>
        <v>0</v>
      </c>
      <c r="D30" s="55" t="s">
        <v>32</v>
      </c>
      <c r="E30" s="55">
        <f>AQ6</f>
        <v>3</v>
      </c>
      <c r="F30" s="55"/>
      <c r="G30" s="69"/>
      <c r="H30" s="55">
        <f>AS9</f>
        <v>3</v>
      </c>
      <c r="I30" s="55" t="s">
        <v>32</v>
      </c>
      <c r="J30" s="55">
        <f>AQ9</f>
        <v>0</v>
      </c>
      <c r="K30" s="55"/>
      <c r="L30" s="69"/>
      <c r="M30" s="55">
        <f>AS12</f>
        <v>2</v>
      </c>
      <c r="N30" s="55" t="s">
        <v>32</v>
      </c>
      <c r="O30" s="55">
        <f>AQ12</f>
        <v>1</v>
      </c>
      <c r="P30" s="55"/>
      <c r="Q30" s="69"/>
      <c r="R30" s="55">
        <f>AS15</f>
        <v>3</v>
      </c>
      <c r="S30" s="55" t="s">
        <v>32</v>
      </c>
      <c r="T30" s="55">
        <f>AQ15</f>
        <v>0</v>
      </c>
      <c r="U30" s="55"/>
      <c r="V30" s="69"/>
      <c r="W30" s="55">
        <f>AS18</f>
        <v>3</v>
      </c>
      <c r="X30" s="55" t="s">
        <v>32</v>
      </c>
      <c r="Y30" s="55">
        <f>AQ18</f>
        <v>0</v>
      </c>
      <c r="Z30" s="55"/>
      <c r="AA30" s="69"/>
      <c r="AB30" s="55">
        <f>AS21</f>
        <v>3</v>
      </c>
      <c r="AC30" s="55" t="s">
        <v>32</v>
      </c>
      <c r="AD30" s="55">
        <f>AQ21</f>
        <v>0</v>
      </c>
      <c r="AE30" s="55"/>
      <c r="AF30" s="69"/>
      <c r="AG30" s="55">
        <f>AS24</f>
        <v>3</v>
      </c>
      <c r="AH30" s="55" t="s">
        <v>32</v>
      </c>
      <c r="AI30" s="55">
        <f>AQ24</f>
        <v>0</v>
      </c>
      <c r="AJ30" s="55"/>
      <c r="AK30" s="69"/>
      <c r="AL30" s="55">
        <f>AS27</f>
        <v>1</v>
      </c>
      <c r="AM30" s="55" t="s">
        <v>32</v>
      </c>
      <c r="AN30" s="55">
        <f>AQ27</f>
        <v>2</v>
      </c>
      <c r="AO30" s="29"/>
      <c r="AP30" s="28"/>
      <c r="AQ30" s="29"/>
      <c r="AR30" s="29"/>
      <c r="AS30" s="29"/>
      <c r="AT30" s="107"/>
      <c r="AU30" s="35">
        <f>+B29+G29+L29+Q29+V29+AA29+AF29+AK29+AP29</f>
        <v>14</v>
      </c>
      <c r="AV30" s="36">
        <f>+C29+H29+M29+R29+W29+AB29+AG29+AL29+AQ29</f>
        <v>6</v>
      </c>
      <c r="AW30" s="37">
        <f>+AU30+AV30</f>
        <v>20</v>
      </c>
      <c r="AX30" s="36">
        <f>+C30+H30+M30+R30+W30+AB30+AG30+AL30+AQ30</f>
        <v>18</v>
      </c>
      <c r="AY30" s="36" t="s">
        <v>33</v>
      </c>
      <c r="AZ30" s="36">
        <f>+E30+J30+O30+T30+Y30+AD30+AI30+AN30+AS30</f>
        <v>6</v>
      </c>
      <c r="BA30" s="38">
        <f>+C31+H31+M31+R31+W31+AB31+AG31+AL31+AQ31</f>
        <v>36</v>
      </c>
      <c r="BB30" s="36" t="s">
        <v>33</v>
      </c>
      <c r="BC30" s="37">
        <f>+E31+J31+O31+T31+Y31+AD31+AI31+AN31+AS31</f>
        <v>13</v>
      </c>
      <c r="BD30" s="172">
        <f>IF(BC30=0,"10.000",BA30/(BA30+BC30)*10)</f>
        <v>7.3469387755102042</v>
      </c>
      <c r="BE30" s="116">
        <f>RANK(BF30,$BF$6:$BF$30)</f>
        <v>4</v>
      </c>
      <c r="BF30" s="40">
        <f>AW30*1000+AV30*100+AZ31*10+BD30</f>
        <v>20727.34693877551</v>
      </c>
    </row>
    <row r="31" spans="1:58" ht="14.25" customHeight="1" thickBot="1">
      <c r="A31" s="111"/>
      <c r="B31" s="74" t="s">
        <v>34</v>
      </c>
      <c r="C31" s="75">
        <f>AS7</f>
        <v>0</v>
      </c>
      <c r="D31" s="75" t="s">
        <v>32</v>
      </c>
      <c r="E31" s="75">
        <f>AQ7</f>
        <v>6</v>
      </c>
      <c r="F31" s="75" t="s">
        <v>35</v>
      </c>
      <c r="G31" s="76" t="s">
        <v>34</v>
      </c>
      <c r="H31" s="75">
        <f>AS10</f>
        <v>6</v>
      </c>
      <c r="I31" s="75" t="s">
        <v>32</v>
      </c>
      <c r="J31" s="75">
        <f>AQ10</f>
        <v>0</v>
      </c>
      <c r="K31" s="75" t="s">
        <v>35</v>
      </c>
      <c r="L31" s="76" t="s">
        <v>34</v>
      </c>
      <c r="M31" s="75">
        <f>AS13</f>
        <v>4</v>
      </c>
      <c r="N31" s="75" t="s">
        <v>32</v>
      </c>
      <c r="O31" s="75">
        <f>AQ13</f>
        <v>2</v>
      </c>
      <c r="P31" s="75" t="s">
        <v>35</v>
      </c>
      <c r="Q31" s="76" t="s">
        <v>34</v>
      </c>
      <c r="R31" s="75">
        <f>AS16</f>
        <v>6</v>
      </c>
      <c r="S31" s="75" t="s">
        <v>32</v>
      </c>
      <c r="T31" s="75">
        <f>AQ16</f>
        <v>0</v>
      </c>
      <c r="U31" s="75" t="s">
        <v>35</v>
      </c>
      <c r="V31" s="76" t="s">
        <v>34</v>
      </c>
      <c r="W31" s="75">
        <f>AS19</f>
        <v>6</v>
      </c>
      <c r="X31" s="75" t="s">
        <v>32</v>
      </c>
      <c r="Y31" s="75">
        <f>AQ19</f>
        <v>0</v>
      </c>
      <c r="Z31" s="75" t="s">
        <v>35</v>
      </c>
      <c r="AA31" s="76" t="s">
        <v>34</v>
      </c>
      <c r="AB31" s="75">
        <f>AS22</f>
        <v>6</v>
      </c>
      <c r="AC31" s="75" t="s">
        <v>32</v>
      </c>
      <c r="AD31" s="75">
        <f>AQ22</f>
        <v>0</v>
      </c>
      <c r="AE31" s="75" t="s">
        <v>35</v>
      </c>
      <c r="AF31" s="76" t="s">
        <v>34</v>
      </c>
      <c r="AG31" s="75">
        <f>AS25</f>
        <v>6</v>
      </c>
      <c r="AH31" s="75" t="s">
        <v>32</v>
      </c>
      <c r="AI31" s="75">
        <f>AQ25</f>
        <v>1</v>
      </c>
      <c r="AJ31" s="75" t="s">
        <v>35</v>
      </c>
      <c r="AK31" s="76" t="s">
        <v>34</v>
      </c>
      <c r="AL31" s="75">
        <f>AS28</f>
        <v>2</v>
      </c>
      <c r="AM31" s="75" t="s">
        <v>32</v>
      </c>
      <c r="AN31" s="75">
        <f>AQ28</f>
        <v>4</v>
      </c>
      <c r="AO31" s="77" t="s">
        <v>35</v>
      </c>
      <c r="AP31" s="74"/>
      <c r="AQ31" s="77"/>
      <c r="AR31" s="77"/>
      <c r="AS31" s="77"/>
      <c r="AT31" s="110"/>
      <c r="AU31" s="78"/>
      <c r="AV31" s="79"/>
      <c r="AW31" s="79"/>
      <c r="AX31" s="80"/>
      <c r="AY31" s="79"/>
      <c r="AZ31" s="81">
        <f>+AX30-AZ30</f>
        <v>12</v>
      </c>
      <c r="BA31" s="82"/>
      <c r="BB31" s="79"/>
      <c r="BC31" s="83"/>
      <c r="BD31" s="77"/>
      <c r="BE31" s="125"/>
      <c r="BF31" s="25"/>
    </row>
    <row r="33" spans="1:3">
      <c r="A33" s="87"/>
      <c r="C33" s="95" t="s">
        <v>9</v>
      </c>
    </row>
    <row r="34" spans="1:3">
      <c r="A34" s="1"/>
    </row>
    <row r="35" spans="1:3">
      <c r="A35" s="91"/>
      <c r="C35" s="95" t="s">
        <v>10</v>
      </c>
    </row>
    <row r="37" spans="1:3">
      <c r="A37" s="94"/>
      <c r="C37" s="95" t="s">
        <v>11</v>
      </c>
    </row>
  </sheetData>
  <phoneticPr fontId="2"/>
  <pageMargins left="0.19" right="0.21" top="0.53" bottom="0.52" header="0.51181102362204722" footer="0.51181102362204722"/>
  <pageSetup scale="9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A34"/>
  <sheetViews>
    <sheetView zoomScale="75" workbookViewId="0">
      <selection activeCell="M1" sqref="M1"/>
    </sheetView>
  </sheetViews>
  <sheetFormatPr defaultRowHeight="13.5"/>
  <cols>
    <col min="1" max="1" width="13.875" customWidth="1"/>
    <col min="2" max="41" width="1.875" customWidth="1"/>
    <col min="42" max="46" width="2.625" customWidth="1"/>
    <col min="47" max="47" width="3.375" customWidth="1"/>
    <col min="48" max="50" width="2.625" customWidth="1"/>
    <col min="51" max="51" width="6.625" customWidth="1"/>
    <col min="52" max="52" width="3.875" customWidth="1"/>
    <col min="53" max="53" width="6.625" customWidth="1"/>
  </cols>
  <sheetData>
    <row r="1" spans="1:53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 t="s">
        <v>92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127"/>
      <c r="BA1" s="5"/>
    </row>
    <row r="2" spans="1:53" ht="14.25" customHeight="1" thickBot="1">
      <c r="A2" s="2"/>
      <c r="B2" s="2"/>
      <c r="C2" s="2"/>
      <c r="D2" s="2"/>
      <c r="E2" s="2"/>
      <c r="AS2" s="2"/>
      <c r="AV2" s="4"/>
      <c r="AY2" s="3"/>
      <c r="AZ2" s="2"/>
      <c r="BA2" s="2"/>
    </row>
    <row r="3" spans="1:53" ht="14.25" customHeight="1">
      <c r="A3" s="8"/>
      <c r="B3" s="9"/>
      <c r="C3" s="10"/>
      <c r="D3" s="10" t="s">
        <v>20</v>
      </c>
      <c r="E3" s="10"/>
      <c r="F3" s="10"/>
      <c r="G3" s="9"/>
      <c r="H3" s="10"/>
      <c r="I3" s="10" t="s">
        <v>21</v>
      </c>
      <c r="J3" s="10"/>
      <c r="K3" s="10"/>
      <c r="L3" s="9"/>
      <c r="M3" s="10"/>
      <c r="N3" s="10" t="s">
        <v>22</v>
      </c>
      <c r="O3" s="10"/>
      <c r="P3" s="10"/>
      <c r="Q3" s="9"/>
      <c r="R3" s="10"/>
      <c r="S3" s="10" t="s">
        <v>23</v>
      </c>
      <c r="T3" s="10"/>
      <c r="U3" s="10"/>
      <c r="V3" s="9"/>
      <c r="W3" s="10"/>
      <c r="X3" s="10" t="s">
        <v>24</v>
      </c>
      <c r="Y3" s="10"/>
      <c r="Z3" s="10"/>
      <c r="AA3" s="9"/>
      <c r="AB3" s="10"/>
      <c r="AC3" s="10" t="s">
        <v>25</v>
      </c>
      <c r="AD3" s="10"/>
      <c r="AE3" s="10"/>
      <c r="AF3" s="9"/>
      <c r="AG3" s="10"/>
      <c r="AH3" s="10" t="s">
        <v>26</v>
      </c>
      <c r="AI3" s="10"/>
      <c r="AJ3" s="10"/>
      <c r="AK3" s="9"/>
      <c r="AL3" s="10"/>
      <c r="AM3" s="10" t="s">
        <v>27</v>
      </c>
      <c r="AN3" s="10"/>
      <c r="AO3" s="10"/>
      <c r="AP3" s="99" t="s">
        <v>15</v>
      </c>
      <c r="AQ3" s="10" t="s">
        <v>1</v>
      </c>
      <c r="AR3" s="10" t="s">
        <v>19</v>
      </c>
      <c r="AS3" s="12" t="s">
        <v>3</v>
      </c>
      <c r="AT3" s="10"/>
      <c r="AU3" s="10" t="s">
        <v>4</v>
      </c>
      <c r="AV3" s="13" t="s">
        <v>3</v>
      </c>
      <c r="AW3" s="10"/>
      <c r="AX3" s="14" t="s">
        <v>4</v>
      </c>
      <c r="AY3" s="15" t="s">
        <v>5</v>
      </c>
      <c r="AZ3" s="128" t="s">
        <v>13</v>
      </c>
      <c r="BA3" s="16" t="s">
        <v>6</v>
      </c>
    </row>
    <row r="4" spans="1:53" ht="14.25" customHeight="1" thickBot="1">
      <c r="A4" s="17"/>
      <c r="B4" s="18" t="s">
        <v>1</v>
      </c>
      <c r="C4" s="19"/>
      <c r="D4" s="19"/>
      <c r="E4" s="20" t="s">
        <v>2</v>
      </c>
      <c r="F4" s="19"/>
      <c r="G4" s="18" t="s">
        <v>1</v>
      </c>
      <c r="H4" s="19"/>
      <c r="I4" s="19"/>
      <c r="J4" s="20" t="s">
        <v>2</v>
      </c>
      <c r="K4" s="19"/>
      <c r="L4" s="18" t="s">
        <v>1</v>
      </c>
      <c r="M4" s="19"/>
      <c r="N4" s="19"/>
      <c r="O4" s="20" t="s">
        <v>2</v>
      </c>
      <c r="P4" s="19"/>
      <c r="Q4" s="18" t="s">
        <v>1</v>
      </c>
      <c r="R4" s="19"/>
      <c r="S4" s="19"/>
      <c r="T4" s="20" t="s">
        <v>2</v>
      </c>
      <c r="U4" s="19"/>
      <c r="V4" s="18" t="s">
        <v>1</v>
      </c>
      <c r="W4" s="19"/>
      <c r="X4" s="19"/>
      <c r="Y4" s="20" t="s">
        <v>2</v>
      </c>
      <c r="Z4" s="19"/>
      <c r="AA4" s="18" t="s">
        <v>1</v>
      </c>
      <c r="AB4" s="19"/>
      <c r="AC4" s="19"/>
      <c r="AD4" s="20" t="s">
        <v>2</v>
      </c>
      <c r="AE4" s="19"/>
      <c r="AF4" s="18" t="s">
        <v>1</v>
      </c>
      <c r="AG4" s="19"/>
      <c r="AH4" s="19"/>
      <c r="AI4" s="20" t="s">
        <v>2</v>
      </c>
      <c r="AJ4" s="19"/>
      <c r="AK4" s="18" t="s">
        <v>1</v>
      </c>
      <c r="AL4" s="19"/>
      <c r="AM4" s="19"/>
      <c r="AN4" s="20" t="s">
        <v>2</v>
      </c>
      <c r="AO4" s="19"/>
      <c r="AP4" s="17" t="s">
        <v>16</v>
      </c>
      <c r="AQ4" s="19" t="s">
        <v>17</v>
      </c>
      <c r="AR4" s="19" t="s">
        <v>18</v>
      </c>
      <c r="AS4" s="18" t="s">
        <v>29</v>
      </c>
      <c r="AT4" s="19"/>
      <c r="AU4" s="19"/>
      <c r="AV4" s="22" t="s">
        <v>30</v>
      </c>
      <c r="AW4" s="19"/>
      <c r="AX4" s="23"/>
      <c r="AY4" s="24" t="s">
        <v>7</v>
      </c>
      <c r="AZ4" s="129" t="s">
        <v>12</v>
      </c>
      <c r="BA4" s="25"/>
    </row>
    <row r="5" spans="1:53" ht="14.25" customHeight="1">
      <c r="A5" s="11" t="s">
        <v>31</v>
      </c>
      <c r="B5" s="26"/>
      <c r="C5" s="27"/>
      <c r="D5" s="27"/>
      <c r="E5" s="27"/>
      <c r="F5" s="27"/>
      <c r="G5" s="101"/>
      <c r="H5" s="102"/>
      <c r="I5" s="27"/>
      <c r="J5" s="103"/>
      <c r="K5" s="104"/>
      <c r="L5" s="101"/>
      <c r="M5" s="102"/>
      <c r="N5" s="103"/>
      <c r="O5" s="103"/>
      <c r="P5" s="104"/>
      <c r="Q5" s="101"/>
      <c r="R5" s="102"/>
      <c r="S5" s="27"/>
      <c r="T5" s="103"/>
      <c r="U5" s="104"/>
      <c r="V5" s="101"/>
      <c r="W5" s="102"/>
      <c r="X5" s="27"/>
      <c r="Y5" s="103"/>
      <c r="Z5" s="104"/>
      <c r="AA5" s="101"/>
      <c r="AB5" s="102"/>
      <c r="AC5" s="27"/>
      <c r="AD5" s="103"/>
      <c r="AE5" s="104"/>
      <c r="AF5" s="101"/>
      <c r="AG5" s="102"/>
      <c r="AH5" s="27"/>
      <c r="AI5" s="103"/>
      <c r="AJ5" s="104"/>
      <c r="AK5" s="101"/>
      <c r="AL5" s="102"/>
      <c r="AM5" s="27"/>
      <c r="AN5" s="103"/>
      <c r="AO5" s="104"/>
      <c r="AP5" s="96"/>
      <c r="AQ5" s="31"/>
      <c r="AR5" s="31"/>
      <c r="AS5" s="32"/>
      <c r="AT5" s="31"/>
      <c r="AU5" s="31"/>
      <c r="AV5" s="33"/>
      <c r="AW5" s="31"/>
      <c r="AX5" s="34"/>
      <c r="AY5" s="15"/>
      <c r="AZ5" s="128"/>
      <c r="BA5" s="16"/>
    </row>
    <row r="6" spans="1:53" ht="14.25" customHeight="1">
      <c r="A6" s="7" t="s">
        <v>45</v>
      </c>
      <c r="B6" s="28"/>
      <c r="C6" s="29"/>
      <c r="D6" s="29"/>
      <c r="E6" s="29"/>
      <c r="F6" s="29"/>
      <c r="G6" s="28"/>
      <c r="H6" s="92"/>
      <c r="I6" s="92" t="s">
        <v>46</v>
      </c>
      <c r="J6" s="92"/>
      <c r="K6" s="30"/>
      <c r="L6" s="28"/>
      <c r="M6" s="92"/>
      <c r="N6" s="92" t="s">
        <v>46</v>
      </c>
      <c r="O6" s="92"/>
      <c r="P6" s="30"/>
      <c r="Q6" s="28"/>
      <c r="R6" s="92"/>
      <c r="S6" s="92" t="s">
        <v>46</v>
      </c>
      <c r="T6" s="92"/>
      <c r="U6" s="30"/>
      <c r="V6" s="28"/>
      <c r="W6" s="92"/>
      <c r="X6" s="92" t="s">
        <v>46</v>
      </c>
      <c r="Y6" s="92"/>
      <c r="Z6" s="30"/>
      <c r="AA6" s="28"/>
      <c r="AB6" s="92"/>
      <c r="AC6" s="92" t="s">
        <v>46</v>
      </c>
      <c r="AD6" s="92"/>
      <c r="AE6" s="30"/>
      <c r="AF6" s="28"/>
      <c r="AG6" s="92"/>
      <c r="AH6" s="92" t="s">
        <v>46</v>
      </c>
      <c r="AI6" s="92"/>
      <c r="AJ6" s="30"/>
      <c r="AK6" s="28"/>
      <c r="AL6" s="92"/>
      <c r="AM6" s="92" t="s">
        <v>46</v>
      </c>
      <c r="AN6" s="92"/>
      <c r="AO6" s="30"/>
      <c r="AP6" s="35">
        <f>+B5+G5+L5+Q5+V5+AA5+AF5+AK5</f>
        <v>0</v>
      </c>
      <c r="AQ6" s="36">
        <f>+C5+H5+M5+R5+W5+AB5+AG5+AL5</f>
        <v>0</v>
      </c>
      <c r="AR6" s="37">
        <f>+AP6+AQ6</f>
        <v>0</v>
      </c>
      <c r="AS6" s="36">
        <f>+C6+H6+M6+R6+W6+AB6+AG6+AL6</f>
        <v>0</v>
      </c>
      <c r="AT6" s="36" t="s">
        <v>47</v>
      </c>
      <c r="AU6" s="36">
        <f>+E6+J6+O6+T6+Y6+AD6+AI6+AN6</f>
        <v>0</v>
      </c>
      <c r="AV6" s="38">
        <f>+C7+H7+M7+R7+W7+AB7+AG7+AL7</f>
        <v>0</v>
      </c>
      <c r="AW6" s="36" t="s">
        <v>47</v>
      </c>
      <c r="AX6" s="37">
        <f>+E7+J7+O7+T7+Y7+AD7+AI7+AN7</f>
        <v>0</v>
      </c>
      <c r="AY6" s="39" t="str">
        <f>IF(AX6=0,"10.000",AV6/(AV6+AX6)*10)</f>
        <v>10.000</v>
      </c>
      <c r="AZ6" s="130">
        <f>RANK(BA6,$BA$6:$BA$27)</f>
        <v>1</v>
      </c>
      <c r="BA6" s="40">
        <f>AR6*1000+AQ6*100+AU7*10+AY6</f>
        <v>10</v>
      </c>
    </row>
    <row r="7" spans="1:53" ht="14.25" customHeight="1">
      <c r="A7" s="41"/>
      <c r="B7" s="42"/>
      <c r="C7" s="43"/>
      <c r="D7" s="43"/>
      <c r="E7" s="43"/>
      <c r="F7" s="43"/>
      <c r="G7" s="42" t="s">
        <v>48</v>
      </c>
      <c r="H7" s="93"/>
      <c r="I7" s="93" t="s">
        <v>46</v>
      </c>
      <c r="J7" s="93"/>
      <c r="K7" s="44" t="s">
        <v>49</v>
      </c>
      <c r="L7" s="42" t="s">
        <v>48</v>
      </c>
      <c r="M7" s="93"/>
      <c r="N7" s="93" t="s">
        <v>46</v>
      </c>
      <c r="O7" s="93"/>
      <c r="P7" s="44" t="s">
        <v>49</v>
      </c>
      <c r="Q7" s="42" t="s">
        <v>48</v>
      </c>
      <c r="R7" s="93"/>
      <c r="S7" s="93" t="s">
        <v>46</v>
      </c>
      <c r="T7" s="93"/>
      <c r="U7" s="44" t="s">
        <v>49</v>
      </c>
      <c r="V7" s="42" t="s">
        <v>48</v>
      </c>
      <c r="W7" s="93"/>
      <c r="X7" s="93" t="s">
        <v>46</v>
      </c>
      <c r="Y7" s="93"/>
      <c r="Z7" s="44" t="s">
        <v>49</v>
      </c>
      <c r="AA7" s="42" t="s">
        <v>48</v>
      </c>
      <c r="AB7" s="93"/>
      <c r="AC7" s="93" t="s">
        <v>46</v>
      </c>
      <c r="AD7" s="93"/>
      <c r="AE7" s="44" t="s">
        <v>49</v>
      </c>
      <c r="AF7" s="42" t="s">
        <v>48</v>
      </c>
      <c r="AG7" s="93"/>
      <c r="AH7" s="93" t="s">
        <v>46</v>
      </c>
      <c r="AI7" s="93"/>
      <c r="AJ7" s="44" t="s">
        <v>49</v>
      </c>
      <c r="AK7" s="42" t="s">
        <v>48</v>
      </c>
      <c r="AL7" s="93"/>
      <c r="AM7" s="93" t="s">
        <v>46</v>
      </c>
      <c r="AN7" s="93"/>
      <c r="AO7" s="44" t="s">
        <v>49</v>
      </c>
      <c r="AP7" s="45"/>
      <c r="AQ7" s="46"/>
      <c r="AR7" s="47"/>
      <c r="AS7" s="46"/>
      <c r="AT7" s="46"/>
      <c r="AU7" s="48">
        <f>+AS6-AU6</f>
        <v>0</v>
      </c>
      <c r="AV7" s="49"/>
      <c r="AW7" s="46"/>
      <c r="AX7" s="47"/>
      <c r="AY7" s="50"/>
      <c r="AZ7" s="131"/>
      <c r="BA7" s="51"/>
    </row>
    <row r="8" spans="1:53" ht="14.25" customHeight="1">
      <c r="A8" s="7" t="s">
        <v>50</v>
      </c>
      <c r="B8" s="84"/>
      <c r="C8" s="88"/>
      <c r="D8" s="53"/>
      <c r="E8" s="52"/>
      <c r="F8" s="29"/>
      <c r="G8" s="28"/>
      <c r="H8" s="29"/>
      <c r="I8" s="29"/>
      <c r="J8" s="29"/>
      <c r="K8" s="29"/>
      <c r="L8" s="84"/>
      <c r="M8" s="88"/>
      <c r="N8" s="29"/>
      <c r="O8" s="54"/>
      <c r="P8" s="29"/>
      <c r="Q8" s="84"/>
      <c r="R8" s="88"/>
      <c r="S8" s="29"/>
      <c r="T8" s="54"/>
      <c r="U8" s="29"/>
      <c r="V8" s="84"/>
      <c r="W8" s="88"/>
      <c r="X8" s="29"/>
      <c r="Y8" s="54"/>
      <c r="Z8" s="29"/>
      <c r="AA8" s="84"/>
      <c r="AB8" s="88"/>
      <c r="AC8" s="29"/>
      <c r="AD8" s="54"/>
      <c r="AE8" s="29"/>
      <c r="AF8" s="84"/>
      <c r="AG8" s="88"/>
      <c r="AH8" s="29"/>
      <c r="AI8" s="54"/>
      <c r="AJ8" s="29"/>
      <c r="AK8" s="84"/>
      <c r="AL8" s="88"/>
      <c r="AM8" s="29"/>
      <c r="AN8" s="54"/>
      <c r="AO8" s="29"/>
      <c r="AP8" s="35"/>
      <c r="AQ8" s="36"/>
      <c r="AR8" s="37"/>
      <c r="AS8" s="36"/>
      <c r="AT8" s="36"/>
      <c r="AU8" s="36"/>
      <c r="AV8" s="38"/>
      <c r="AW8" s="36"/>
      <c r="AX8" s="37"/>
      <c r="AY8" s="39"/>
      <c r="AZ8" s="130"/>
      <c r="BA8" s="40"/>
    </row>
    <row r="9" spans="1:53" ht="14.25" customHeight="1">
      <c r="A9" s="7" t="s">
        <v>51</v>
      </c>
      <c r="B9" s="28"/>
      <c r="C9" s="55">
        <f>J6</f>
        <v>0</v>
      </c>
      <c r="D9" s="29" t="s">
        <v>52</v>
      </c>
      <c r="E9" s="55">
        <f>H6</f>
        <v>0</v>
      </c>
      <c r="F9" s="29"/>
      <c r="G9" s="28"/>
      <c r="H9" s="29"/>
      <c r="I9" s="29"/>
      <c r="J9" s="29"/>
      <c r="K9" s="29"/>
      <c r="L9" s="28"/>
      <c r="M9" s="92"/>
      <c r="N9" s="92" t="s">
        <v>52</v>
      </c>
      <c r="O9" s="92"/>
      <c r="P9" s="29"/>
      <c r="Q9" s="28"/>
      <c r="R9" s="92"/>
      <c r="S9" s="92" t="s">
        <v>52</v>
      </c>
      <c r="T9" s="92"/>
      <c r="U9" s="29"/>
      <c r="V9" s="28"/>
      <c r="W9" s="92"/>
      <c r="X9" s="92" t="s">
        <v>52</v>
      </c>
      <c r="Y9" s="92"/>
      <c r="Z9" s="29"/>
      <c r="AA9" s="28"/>
      <c r="AB9" s="92"/>
      <c r="AC9" s="92" t="s">
        <v>52</v>
      </c>
      <c r="AD9" s="92"/>
      <c r="AE9" s="29"/>
      <c r="AF9" s="28"/>
      <c r="AG9" s="92"/>
      <c r="AH9" s="92" t="s">
        <v>52</v>
      </c>
      <c r="AI9" s="92"/>
      <c r="AJ9" s="29"/>
      <c r="AK9" s="28"/>
      <c r="AL9" s="92"/>
      <c r="AM9" s="92" t="s">
        <v>52</v>
      </c>
      <c r="AN9" s="92"/>
      <c r="AO9" s="29"/>
      <c r="AP9" s="35">
        <f>+B8+G8+L8+Q8+V8+AA8+AF8+AK8</f>
        <v>0</v>
      </c>
      <c r="AQ9" s="36">
        <f>+C8+H8+M8+R8+W8+AB8+AG8+AL8</f>
        <v>0</v>
      </c>
      <c r="AR9" s="37">
        <f>+AP9+AQ9</f>
        <v>0</v>
      </c>
      <c r="AS9" s="36">
        <f>+C9+H9+M9+R9+W9+AB9+AG9+AL9</f>
        <v>0</v>
      </c>
      <c r="AT9" s="36" t="s">
        <v>53</v>
      </c>
      <c r="AU9" s="36">
        <f>+E9+J9+O9+T9+Y9+AD9+AI9+AN9</f>
        <v>0</v>
      </c>
      <c r="AV9" s="38">
        <f>+C10+H10+M10+R10+W10+AB10+AG10+AL10</f>
        <v>0</v>
      </c>
      <c r="AW9" s="36" t="s">
        <v>53</v>
      </c>
      <c r="AX9" s="37">
        <f>+E10+J10+O10+T10+Y10+AD10+AI10+AN10</f>
        <v>0</v>
      </c>
      <c r="AY9" s="39" t="str">
        <f>IF(AX9=0,"10.000",AV9/(AV9+AX9)*10)</f>
        <v>10.000</v>
      </c>
      <c r="AZ9" s="130">
        <f>RANK(BA9,$BA$6:$BA$27)</f>
        <v>1</v>
      </c>
      <c r="BA9" s="40">
        <f>AR9*1000+AQ9*100+AU10*10+AY9</f>
        <v>10</v>
      </c>
    </row>
    <row r="10" spans="1:53" ht="14.25" customHeight="1">
      <c r="A10" s="7"/>
      <c r="B10" s="42" t="s">
        <v>54</v>
      </c>
      <c r="C10" s="67">
        <f>J7</f>
        <v>0</v>
      </c>
      <c r="D10" s="43" t="s">
        <v>52</v>
      </c>
      <c r="E10" s="67">
        <f>H7</f>
        <v>0</v>
      </c>
      <c r="F10" s="44" t="s">
        <v>55</v>
      </c>
      <c r="G10" s="42"/>
      <c r="H10" s="43"/>
      <c r="I10" s="29"/>
      <c r="J10" s="29"/>
      <c r="K10" s="29"/>
      <c r="L10" s="28" t="s">
        <v>54</v>
      </c>
      <c r="M10" s="92"/>
      <c r="N10" s="92" t="s">
        <v>52</v>
      </c>
      <c r="O10" s="92"/>
      <c r="P10" s="29" t="s">
        <v>55</v>
      </c>
      <c r="Q10" s="28" t="s">
        <v>54</v>
      </c>
      <c r="R10" s="92"/>
      <c r="S10" s="92" t="s">
        <v>52</v>
      </c>
      <c r="T10" s="92"/>
      <c r="U10" s="29" t="s">
        <v>55</v>
      </c>
      <c r="V10" s="28" t="s">
        <v>54</v>
      </c>
      <c r="W10" s="92"/>
      <c r="X10" s="92" t="s">
        <v>52</v>
      </c>
      <c r="Y10" s="92"/>
      <c r="Z10" s="29" t="s">
        <v>55</v>
      </c>
      <c r="AA10" s="28" t="s">
        <v>54</v>
      </c>
      <c r="AB10" s="92"/>
      <c r="AC10" s="92" t="s">
        <v>52</v>
      </c>
      <c r="AD10" s="92"/>
      <c r="AE10" s="29" t="s">
        <v>55</v>
      </c>
      <c r="AF10" s="28" t="s">
        <v>54</v>
      </c>
      <c r="AG10" s="92"/>
      <c r="AH10" s="92" t="s">
        <v>52</v>
      </c>
      <c r="AI10" s="92"/>
      <c r="AJ10" s="29" t="s">
        <v>55</v>
      </c>
      <c r="AK10" s="28" t="s">
        <v>54</v>
      </c>
      <c r="AL10" s="92"/>
      <c r="AM10" s="92" t="s">
        <v>52</v>
      </c>
      <c r="AN10" s="92"/>
      <c r="AO10" s="29" t="s">
        <v>55</v>
      </c>
      <c r="AP10" s="45"/>
      <c r="AQ10" s="46"/>
      <c r="AR10" s="47"/>
      <c r="AS10" s="46"/>
      <c r="AT10" s="46"/>
      <c r="AU10" s="48">
        <f>+AS9-AU9</f>
        <v>0</v>
      </c>
      <c r="AV10" s="49"/>
      <c r="AW10" s="46"/>
      <c r="AX10" s="47"/>
      <c r="AY10" s="50"/>
      <c r="AZ10" s="131"/>
      <c r="BA10" s="40"/>
    </row>
    <row r="11" spans="1:53" ht="14.25" customHeight="1">
      <c r="A11" s="56" t="s">
        <v>56</v>
      </c>
      <c r="B11" s="84"/>
      <c r="C11" s="88"/>
      <c r="D11" s="29"/>
      <c r="E11" s="54"/>
      <c r="F11" s="29"/>
      <c r="G11" s="84"/>
      <c r="H11" s="88"/>
      <c r="I11" s="58"/>
      <c r="J11" s="58"/>
      <c r="K11" s="59"/>
      <c r="L11" s="57"/>
      <c r="M11" s="59"/>
      <c r="N11" s="59"/>
      <c r="O11" s="59"/>
      <c r="P11" s="59"/>
      <c r="Q11" s="85"/>
      <c r="R11" s="89"/>
      <c r="S11" s="59"/>
      <c r="T11" s="97"/>
      <c r="U11" s="59"/>
      <c r="V11" s="85"/>
      <c r="W11" s="89"/>
      <c r="X11" s="59"/>
      <c r="Y11" s="97"/>
      <c r="Z11" s="59"/>
      <c r="AA11" s="85"/>
      <c r="AB11" s="89"/>
      <c r="AC11" s="59"/>
      <c r="AD11" s="97"/>
      <c r="AE11" s="59"/>
      <c r="AF11" s="85"/>
      <c r="AG11" s="89"/>
      <c r="AH11" s="59"/>
      <c r="AI11" s="97"/>
      <c r="AJ11" s="59"/>
      <c r="AK11" s="85"/>
      <c r="AL11" s="89"/>
      <c r="AM11" s="59"/>
      <c r="AN11" s="97"/>
      <c r="AO11" s="59"/>
      <c r="AP11" s="35"/>
      <c r="AQ11" s="60"/>
      <c r="AR11" s="61"/>
      <c r="AS11" s="60"/>
      <c r="AT11" s="60"/>
      <c r="AU11" s="62"/>
      <c r="AV11" s="63"/>
      <c r="AW11" s="60"/>
      <c r="AX11" s="61"/>
      <c r="AY11" s="64"/>
      <c r="AZ11" s="130"/>
      <c r="BA11" s="65"/>
    </row>
    <row r="12" spans="1:53" ht="14.25" customHeight="1">
      <c r="A12" s="140" t="s">
        <v>57</v>
      </c>
      <c r="B12" s="28"/>
      <c r="C12" s="55">
        <f>O6</f>
        <v>0</v>
      </c>
      <c r="D12" s="29" t="s">
        <v>32</v>
      </c>
      <c r="E12" s="55">
        <f>M6</f>
        <v>0</v>
      </c>
      <c r="F12" s="29"/>
      <c r="G12" s="28"/>
      <c r="H12" s="55">
        <f>O9</f>
        <v>0</v>
      </c>
      <c r="I12" s="55" t="s">
        <v>32</v>
      </c>
      <c r="J12" s="55">
        <f>M9</f>
        <v>0</v>
      </c>
      <c r="K12" s="29"/>
      <c r="L12" s="28"/>
      <c r="M12" s="29"/>
      <c r="N12" s="29"/>
      <c r="O12" s="29"/>
      <c r="P12" s="29"/>
      <c r="Q12" s="28"/>
      <c r="R12" s="92"/>
      <c r="S12" s="92" t="s">
        <v>32</v>
      </c>
      <c r="T12" s="92"/>
      <c r="U12" s="29"/>
      <c r="V12" s="28"/>
      <c r="W12" s="92"/>
      <c r="X12" s="92" t="s">
        <v>32</v>
      </c>
      <c r="Y12" s="92"/>
      <c r="Z12" s="29"/>
      <c r="AA12" s="28"/>
      <c r="AB12" s="92"/>
      <c r="AC12" s="92" t="s">
        <v>32</v>
      </c>
      <c r="AD12" s="92"/>
      <c r="AE12" s="29"/>
      <c r="AF12" s="28"/>
      <c r="AG12" s="92"/>
      <c r="AH12" s="92" t="s">
        <v>32</v>
      </c>
      <c r="AI12" s="92"/>
      <c r="AJ12" s="54"/>
      <c r="AK12" s="90"/>
      <c r="AL12" s="92"/>
      <c r="AM12" s="92" t="s">
        <v>32</v>
      </c>
      <c r="AN12" s="92"/>
      <c r="AO12" s="54"/>
      <c r="AP12" s="35">
        <f>+B11+G11+L11+Q11+V11+AA11+AF11+AK11</f>
        <v>0</v>
      </c>
      <c r="AQ12" s="36">
        <f>+C11+H11+M11+R11+W11+AB11+AG11+AL11</f>
        <v>0</v>
      </c>
      <c r="AR12" s="37">
        <f>+AP12+AQ12</f>
        <v>0</v>
      </c>
      <c r="AS12" s="36">
        <f>+C12+H12+M12+R12+W12+AB12+AG12+AL12</f>
        <v>0</v>
      </c>
      <c r="AT12" s="36" t="s">
        <v>33</v>
      </c>
      <c r="AU12" s="36">
        <f>+E12+J12+O12+T12+Y12+AD12+AI12+AN12</f>
        <v>0</v>
      </c>
      <c r="AV12" s="38">
        <f>+C13+H13+M13+R13+W13+AB13+AG13+AL13</f>
        <v>0</v>
      </c>
      <c r="AW12" s="36" t="s">
        <v>33</v>
      </c>
      <c r="AX12" s="37">
        <f>+E13+J13+O13+T13+Y13+AD13+AI13+AN13</f>
        <v>0</v>
      </c>
      <c r="AY12" s="39" t="str">
        <f>IF(AX12=0,"10.000",AV12/(AV12+AX12)*10)</f>
        <v>10.000</v>
      </c>
      <c r="AZ12" s="130">
        <f>RANK(BA12,$BA$6:$BA$27)</f>
        <v>1</v>
      </c>
      <c r="BA12" s="40">
        <f>AR12*1000+AQ12*100+AU13*10+AY12</f>
        <v>10</v>
      </c>
    </row>
    <row r="13" spans="1:53" ht="14.25" customHeight="1">
      <c r="A13" s="41"/>
      <c r="B13" s="42" t="s">
        <v>34</v>
      </c>
      <c r="C13" s="67">
        <f>O7</f>
        <v>0</v>
      </c>
      <c r="D13" s="43" t="s">
        <v>32</v>
      </c>
      <c r="E13" s="67">
        <f>M7</f>
        <v>0</v>
      </c>
      <c r="F13" s="43" t="s">
        <v>35</v>
      </c>
      <c r="G13" s="42" t="s">
        <v>34</v>
      </c>
      <c r="H13" s="67">
        <f>O10</f>
        <v>0</v>
      </c>
      <c r="I13" s="43" t="s">
        <v>32</v>
      </c>
      <c r="J13" s="43">
        <f>M10</f>
        <v>0</v>
      </c>
      <c r="K13" s="43" t="s">
        <v>35</v>
      </c>
      <c r="L13" s="42"/>
      <c r="M13" s="43"/>
      <c r="N13" s="43"/>
      <c r="O13" s="43"/>
      <c r="P13" s="43"/>
      <c r="Q13" s="42" t="s">
        <v>34</v>
      </c>
      <c r="R13" s="93"/>
      <c r="S13" s="93" t="s">
        <v>32</v>
      </c>
      <c r="T13" s="93"/>
      <c r="U13" s="43" t="s">
        <v>35</v>
      </c>
      <c r="V13" s="42" t="s">
        <v>34</v>
      </c>
      <c r="W13" s="93"/>
      <c r="X13" s="93" t="s">
        <v>32</v>
      </c>
      <c r="Y13" s="93"/>
      <c r="Z13" s="43" t="s">
        <v>35</v>
      </c>
      <c r="AA13" s="42" t="s">
        <v>34</v>
      </c>
      <c r="AB13" s="93"/>
      <c r="AC13" s="93" t="s">
        <v>32</v>
      </c>
      <c r="AD13" s="93"/>
      <c r="AE13" s="43" t="s">
        <v>35</v>
      </c>
      <c r="AF13" s="42" t="s">
        <v>34</v>
      </c>
      <c r="AG13" s="93"/>
      <c r="AH13" s="93" t="s">
        <v>32</v>
      </c>
      <c r="AI13" s="93"/>
      <c r="AJ13" s="43" t="s">
        <v>35</v>
      </c>
      <c r="AK13" s="42" t="s">
        <v>34</v>
      </c>
      <c r="AL13" s="93"/>
      <c r="AM13" s="93" t="s">
        <v>32</v>
      </c>
      <c r="AN13" s="93"/>
      <c r="AO13" s="43" t="s">
        <v>35</v>
      </c>
      <c r="AP13" s="45"/>
      <c r="AQ13" s="46"/>
      <c r="AR13" s="47"/>
      <c r="AS13" s="46"/>
      <c r="AT13" s="46"/>
      <c r="AU13" s="48">
        <f>+AS12-AU12</f>
        <v>0</v>
      </c>
      <c r="AV13" s="49"/>
      <c r="AW13" s="46"/>
      <c r="AX13" s="47"/>
      <c r="AY13" s="50"/>
      <c r="AZ13" s="131"/>
      <c r="BA13" s="51"/>
    </row>
    <row r="14" spans="1:53" ht="14.25" customHeight="1">
      <c r="A14" s="7" t="s">
        <v>58</v>
      </c>
      <c r="B14" s="85"/>
      <c r="C14" s="89"/>
      <c r="D14" s="59"/>
      <c r="E14" s="97"/>
      <c r="F14" s="59"/>
      <c r="G14" s="85"/>
      <c r="H14" s="89"/>
      <c r="I14" s="59"/>
      <c r="J14" s="97"/>
      <c r="K14" s="59"/>
      <c r="L14" s="85"/>
      <c r="M14" s="89"/>
      <c r="N14" s="52"/>
      <c r="O14" s="52"/>
      <c r="P14" s="29"/>
      <c r="Q14" s="28"/>
      <c r="R14" s="29"/>
      <c r="S14" s="29"/>
      <c r="T14" s="29"/>
      <c r="U14" s="29"/>
      <c r="V14" s="84"/>
      <c r="W14" s="88"/>
      <c r="X14" s="29"/>
      <c r="Y14" s="54"/>
      <c r="Z14" s="29"/>
      <c r="AA14" s="84"/>
      <c r="AB14" s="88"/>
      <c r="AC14" s="29"/>
      <c r="AD14" s="54"/>
      <c r="AE14" s="29"/>
      <c r="AF14" s="84"/>
      <c r="AG14" s="88"/>
      <c r="AH14" s="29"/>
      <c r="AI14" s="54"/>
      <c r="AJ14" s="29"/>
      <c r="AK14" s="84"/>
      <c r="AL14" s="88"/>
      <c r="AM14" s="29"/>
      <c r="AN14" s="54"/>
      <c r="AO14" s="29"/>
      <c r="AP14" s="35"/>
      <c r="AQ14" s="36"/>
      <c r="AR14" s="37"/>
      <c r="AS14" s="36"/>
      <c r="AT14" s="36"/>
      <c r="AU14" s="66"/>
      <c r="AV14" s="38"/>
      <c r="AW14" s="36"/>
      <c r="AX14" s="37"/>
      <c r="AY14" s="39"/>
      <c r="AZ14" s="130"/>
      <c r="BA14" s="40"/>
    </row>
    <row r="15" spans="1:53" ht="14.25" customHeight="1">
      <c r="A15" s="7" t="s">
        <v>59</v>
      </c>
      <c r="B15" s="28"/>
      <c r="C15" s="55">
        <f>T6</f>
        <v>0</v>
      </c>
      <c r="D15" s="55" t="s">
        <v>32</v>
      </c>
      <c r="E15" s="55">
        <f>R6</f>
        <v>0</v>
      </c>
      <c r="F15" s="29"/>
      <c r="G15" s="28"/>
      <c r="H15" s="55">
        <f>T9</f>
        <v>0</v>
      </c>
      <c r="I15" s="55" t="s">
        <v>32</v>
      </c>
      <c r="J15" s="55">
        <f>R9</f>
        <v>0</v>
      </c>
      <c r="K15" s="29"/>
      <c r="L15" s="28"/>
      <c r="M15" s="55">
        <f>T12</f>
        <v>0</v>
      </c>
      <c r="N15" s="55" t="s">
        <v>32</v>
      </c>
      <c r="O15" s="55">
        <f>R12</f>
        <v>0</v>
      </c>
      <c r="P15" s="29"/>
      <c r="Q15" s="28"/>
      <c r="R15" s="29"/>
      <c r="S15" s="29"/>
      <c r="T15" s="29"/>
      <c r="U15" s="29"/>
      <c r="V15" s="28"/>
      <c r="W15" s="92"/>
      <c r="X15" s="92" t="s">
        <v>32</v>
      </c>
      <c r="Y15" s="92"/>
      <c r="Z15" s="29"/>
      <c r="AA15" s="28"/>
      <c r="AB15" s="92"/>
      <c r="AC15" s="92" t="s">
        <v>32</v>
      </c>
      <c r="AD15" s="92"/>
      <c r="AE15" s="29"/>
      <c r="AF15" s="28"/>
      <c r="AG15" s="92"/>
      <c r="AH15" s="92" t="s">
        <v>32</v>
      </c>
      <c r="AI15" s="92"/>
      <c r="AJ15" s="29"/>
      <c r="AK15" s="28"/>
      <c r="AL15" s="92"/>
      <c r="AM15" s="92" t="s">
        <v>32</v>
      </c>
      <c r="AN15" s="92"/>
      <c r="AO15" s="29"/>
      <c r="AP15" s="35">
        <f>+B14+G14+L14+Q14+V14+AA14+AF14+AK14</f>
        <v>0</v>
      </c>
      <c r="AQ15" s="36">
        <f>+C14+H14+M14+R14+W14+AB14+AG14+AL14</f>
        <v>0</v>
      </c>
      <c r="AR15" s="37">
        <f>+AP15+AQ15</f>
        <v>0</v>
      </c>
      <c r="AS15" s="36">
        <f>+C15+H15+M15+R15+W15+AB15+AG15+AL15</f>
        <v>0</v>
      </c>
      <c r="AT15" s="36" t="s">
        <v>33</v>
      </c>
      <c r="AU15" s="36">
        <f>+E15+J15+O15+T15+Y15+AD15+AI15+AN15</f>
        <v>0</v>
      </c>
      <c r="AV15" s="38">
        <f>+C16+H16+M16+R16+W16+AB16+AG16+AL16</f>
        <v>0</v>
      </c>
      <c r="AW15" s="36" t="s">
        <v>33</v>
      </c>
      <c r="AX15" s="37">
        <f>+E16+J16+O16+T16+Y16+AD16+AI16+AN16</f>
        <v>0</v>
      </c>
      <c r="AY15" s="39" t="str">
        <f>IF(AX15=0,"10.000",AV15/(AV15+AX15)*10)</f>
        <v>10.000</v>
      </c>
      <c r="AZ15" s="130">
        <f>RANK(BA15,$BA$6:$BA$27)</f>
        <v>1</v>
      </c>
      <c r="BA15" s="40">
        <f>AR15*1000+AQ15*100+AU16*10+AY15</f>
        <v>10</v>
      </c>
    </row>
    <row r="16" spans="1:53" ht="14.25" customHeight="1">
      <c r="A16" s="7"/>
      <c r="B16" s="42" t="s">
        <v>34</v>
      </c>
      <c r="C16" s="67">
        <f>T7</f>
        <v>0</v>
      </c>
      <c r="D16" s="67" t="s">
        <v>32</v>
      </c>
      <c r="E16" s="67">
        <f>R7</f>
        <v>0</v>
      </c>
      <c r="F16" s="43" t="s">
        <v>35</v>
      </c>
      <c r="G16" s="42" t="s">
        <v>34</v>
      </c>
      <c r="H16" s="67">
        <f>T10</f>
        <v>0</v>
      </c>
      <c r="I16" s="67" t="s">
        <v>32</v>
      </c>
      <c r="J16" s="67">
        <f>R10</f>
        <v>0</v>
      </c>
      <c r="K16" s="43" t="s">
        <v>35</v>
      </c>
      <c r="L16" s="42" t="s">
        <v>34</v>
      </c>
      <c r="M16" s="67">
        <f>T13</f>
        <v>0</v>
      </c>
      <c r="N16" s="67" t="s">
        <v>32</v>
      </c>
      <c r="O16" s="67">
        <f>R13</f>
        <v>0</v>
      </c>
      <c r="P16" s="43" t="s">
        <v>35</v>
      </c>
      <c r="Q16" s="42"/>
      <c r="R16" s="43"/>
      <c r="S16" s="29"/>
      <c r="T16" s="29"/>
      <c r="U16" s="29"/>
      <c r="V16" s="28" t="s">
        <v>34</v>
      </c>
      <c r="W16" s="92"/>
      <c r="X16" s="92" t="s">
        <v>32</v>
      </c>
      <c r="Y16" s="92"/>
      <c r="Z16" s="29" t="s">
        <v>35</v>
      </c>
      <c r="AA16" s="28" t="s">
        <v>34</v>
      </c>
      <c r="AB16" s="92"/>
      <c r="AC16" s="92" t="s">
        <v>32</v>
      </c>
      <c r="AD16" s="92"/>
      <c r="AE16" s="29" t="s">
        <v>35</v>
      </c>
      <c r="AF16" s="28" t="s">
        <v>34</v>
      </c>
      <c r="AG16" s="92"/>
      <c r="AH16" s="92" t="s">
        <v>32</v>
      </c>
      <c r="AI16" s="92"/>
      <c r="AJ16" s="29" t="s">
        <v>35</v>
      </c>
      <c r="AK16" s="28" t="s">
        <v>34</v>
      </c>
      <c r="AL16" s="92"/>
      <c r="AM16" s="92" t="s">
        <v>32</v>
      </c>
      <c r="AN16" s="92"/>
      <c r="AO16" s="29" t="s">
        <v>35</v>
      </c>
      <c r="AP16" s="45"/>
      <c r="AQ16" s="46"/>
      <c r="AR16" s="47"/>
      <c r="AS16" s="46"/>
      <c r="AT16" s="46"/>
      <c r="AU16" s="48">
        <f>+AS15-AU15</f>
        <v>0</v>
      </c>
      <c r="AV16" s="49"/>
      <c r="AW16" s="46"/>
      <c r="AX16" s="47"/>
      <c r="AY16" s="50"/>
      <c r="AZ16" s="131"/>
      <c r="BA16" s="40"/>
    </row>
    <row r="17" spans="1:53" ht="14.25" customHeight="1">
      <c r="A17" s="56" t="s">
        <v>42</v>
      </c>
      <c r="B17" s="84"/>
      <c r="C17" s="88"/>
      <c r="D17" s="29"/>
      <c r="E17" s="54"/>
      <c r="F17" s="29"/>
      <c r="G17" s="84"/>
      <c r="H17" s="88"/>
      <c r="I17" s="29"/>
      <c r="J17" s="54"/>
      <c r="K17" s="29"/>
      <c r="L17" s="84"/>
      <c r="M17" s="88"/>
      <c r="N17" s="29"/>
      <c r="O17" s="54"/>
      <c r="P17" s="29"/>
      <c r="Q17" s="84"/>
      <c r="R17" s="88"/>
      <c r="S17" s="58"/>
      <c r="T17" s="58"/>
      <c r="U17" s="68"/>
      <c r="V17" s="57"/>
      <c r="W17" s="59"/>
      <c r="X17" s="59"/>
      <c r="Y17" s="59"/>
      <c r="Z17" s="59"/>
      <c r="AA17" s="85"/>
      <c r="AB17" s="89"/>
      <c r="AC17" s="59"/>
      <c r="AD17" s="97"/>
      <c r="AE17" s="59"/>
      <c r="AF17" s="85"/>
      <c r="AG17" s="89"/>
      <c r="AH17" s="59"/>
      <c r="AI17" s="97"/>
      <c r="AJ17" s="59"/>
      <c r="AK17" s="85"/>
      <c r="AL17" s="89"/>
      <c r="AM17" s="59"/>
      <c r="AN17" s="97"/>
      <c r="AO17" s="59"/>
      <c r="AP17" s="35"/>
      <c r="AQ17" s="60"/>
      <c r="AR17" s="61"/>
      <c r="AS17" s="60"/>
      <c r="AT17" s="60"/>
      <c r="AU17" s="62"/>
      <c r="AV17" s="63"/>
      <c r="AW17" s="60"/>
      <c r="AX17" s="61"/>
      <c r="AY17" s="64"/>
      <c r="AZ17" s="130"/>
      <c r="BA17" s="65"/>
    </row>
    <row r="18" spans="1:53" ht="14.25" customHeight="1">
      <c r="A18" s="7" t="s">
        <v>60</v>
      </c>
      <c r="B18" s="28"/>
      <c r="C18" s="55">
        <f>Y6</f>
        <v>0</v>
      </c>
      <c r="D18" s="55" t="s">
        <v>36</v>
      </c>
      <c r="E18" s="55">
        <f>W6</f>
        <v>0</v>
      </c>
      <c r="F18" s="55"/>
      <c r="G18" s="69"/>
      <c r="H18" s="55">
        <f>Y9</f>
        <v>0</v>
      </c>
      <c r="I18" s="55" t="s">
        <v>36</v>
      </c>
      <c r="J18" s="55">
        <f>W9</f>
        <v>0</v>
      </c>
      <c r="K18" s="55"/>
      <c r="L18" s="69"/>
      <c r="M18" s="55">
        <f>Y12</f>
        <v>0</v>
      </c>
      <c r="N18" s="55" t="s">
        <v>36</v>
      </c>
      <c r="O18" s="55">
        <f>W12</f>
        <v>0</v>
      </c>
      <c r="P18" s="55"/>
      <c r="Q18" s="69"/>
      <c r="R18" s="55">
        <f>Y15</f>
        <v>0</v>
      </c>
      <c r="S18" s="55" t="s">
        <v>36</v>
      </c>
      <c r="T18" s="55">
        <f>W15</f>
        <v>0</v>
      </c>
      <c r="U18" s="30"/>
      <c r="V18" s="28"/>
      <c r="W18" s="29"/>
      <c r="X18" s="29"/>
      <c r="Y18" s="29"/>
      <c r="Z18" s="29"/>
      <c r="AA18" s="28"/>
      <c r="AB18" s="92"/>
      <c r="AC18" s="92" t="s">
        <v>36</v>
      </c>
      <c r="AD18" s="92"/>
      <c r="AE18" s="29"/>
      <c r="AF18" s="28"/>
      <c r="AG18" s="92"/>
      <c r="AH18" s="92" t="s">
        <v>36</v>
      </c>
      <c r="AI18" s="92"/>
      <c r="AJ18" s="29"/>
      <c r="AK18" s="28"/>
      <c r="AL18" s="92"/>
      <c r="AM18" s="92" t="s">
        <v>36</v>
      </c>
      <c r="AN18" s="92"/>
      <c r="AO18" s="29"/>
      <c r="AP18" s="35">
        <f>+B17+G17+L17+Q17+V17+AA17+AF17+AK17</f>
        <v>0</v>
      </c>
      <c r="AQ18" s="36">
        <f>+C17+H17+M17+R17+W17+AB17+AG17+AL17</f>
        <v>0</v>
      </c>
      <c r="AR18" s="37">
        <f>+AP18+AQ18</f>
        <v>0</v>
      </c>
      <c r="AS18" s="36">
        <f>+C18+H18+M18+R18+W18+AB18+AG18+AL18</f>
        <v>0</v>
      </c>
      <c r="AT18" s="36" t="s">
        <v>37</v>
      </c>
      <c r="AU18" s="36">
        <f>+E18+J18+O18+T18+Y18+AD18+AI18+AN18</f>
        <v>0</v>
      </c>
      <c r="AV18" s="38">
        <f>+C19+H19+M19+R19+W19+AB19+AG19+AL19</f>
        <v>0</v>
      </c>
      <c r="AW18" s="36" t="s">
        <v>37</v>
      </c>
      <c r="AX18" s="37">
        <f>+E19+J19+O19+T19+Y19+AD19+AI19+AN19</f>
        <v>0</v>
      </c>
      <c r="AY18" s="39" t="str">
        <f>IF(AX18=0,"10.000",AV18/(AV18+AX18)*10)</f>
        <v>10.000</v>
      </c>
      <c r="AZ18" s="130">
        <f>RANK(BA18,$BA$6:$BA$27)</f>
        <v>1</v>
      </c>
      <c r="BA18" s="40">
        <f>AR18*1000+AQ18*100+AU19*10+AY18</f>
        <v>10</v>
      </c>
    </row>
    <row r="19" spans="1:53" ht="14.25" customHeight="1">
      <c r="A19" s="41"/>
      <c r="B19" s="42" t="s">
        <v>38</v>
      </c>
      <c r="C19" s="67">
        <f>Y7</f>
        <v>0</v>
      </c>
      <c r="D19" s="67" t="s">
        <v>36</v>
      </c>
      <c r="E19" s="67">
        <f>W7</f>
        <v>0</v>
      </c>
      <c r="F19" s="67" t="s">
        <v>39</v>
      </c>
      <c r="G19" s="70" t="s">
        <v>38</v>
      </c>
      <c r="H19" s="67">
        <f>Y10</f>
        <v>0</v>
      </c>
      <c r="I19" s="67" t="s">
        <v>36</v>
      </c>
      <c r="J19" s="67">
        <f>W10</f>
        <v>0</v>
      </c>
      <c r="K19" s="67" t="s">
        <v>39</v>
      </c>
      <c r="L19" s="70" t="s">
        <v>38</v>
      </c>
      <c r="M19" s="67">
        <f>Y13</f>
        <v>0</v>
      </c>
      <c r="N19" s="67" t="s">
        <v>36</v>
      </c>
      <c r="O19" s="67">
        <f>W13</f>
        <v>0</v>
      </c>
      <c r="P19" s="67" t="s">
        <v>39</v>
      </c>
      <c r="Q19" s="70" t="s">
        <v>38</v>
      </c>
      <c r="R19" s="67">
        <f>Y16</f>
        <v>0</v>
      </c>
      <c r="S19" s="67" t="s">
        <v>36</v>
      </c>
      <c r="T19" s="67">
        <f>W16</f>
        <v>0</v>
      </c>
      <c r="U19" s="44" t="s">
        <v>39</v>
      </c>
      <c r="V19" s="42"/>
      <c r="W19" s="43"/>
      <c r="X19" s="43"/>
      <c r="Y19" s="43"/>
      <c r="Z19" s="43"/>
      <c r="AA19" s="42" t="s">
        <v>38</v>
      </c>
      <c r="AB19" s="93"/>
      <c r="AC19" s="93" t="s">
        <v>36</v>
      </c>
      <c r="AD19" s="93"/>
      <c r="AE19" s="43" t="s">
        <v>39</v>
      </c>
      <c r="AF19" s="42" t="s">
        <v>38</v>
      </c>
      <c r="AG19" s="93"/>
      <c r="AH19" s="93" t="s">
        <v>36</v>
      </c>
      <c r="AI19" s="93"/>
      <c r="AJ19" s="43" t="s">
        <v>39</v>
      </c>
      <c r="AK19" s="42" t="s">
        <v>38</v>
      </c>
      <c r="AL19" s="93"/>
      <c r="AM19" s="93" t="s">
        <v>36</v>
      </c>
      <c r="AN19" s="93"/>
      <c r="AO19" s="43" t="s">
        <v>39</v>
      </c>
      <c r="AP19" s="45"/>
      <c r="AQ19" s="46"/>
      <c r="AR19" s="47"/>
      <c r="AS19" s="46"/>
      <c r="AT19" s="46"/>
      <c r="AU19" s="48">
        <f>+AS18-AU18</f>
        <v>0</v>
      </c>
      <c r="AV19" s="49"/>
      <c r="AW19" s="46"/>
      <c r="AX19" s="47"/>
      <c r="AY19" s="50"/>
      <c r="AZ19" s="132"/>
      <c r="BA19" s="51"/>
    </row>
    <row r="20" spans="1:53" ht="14.25" customHeight="1">
      <c r="A20" s="7" t="s">
        <v>41</v>
      </c>
      <c r="B20" s="85"/>
      <c r="C20" s="89"/>
      <c r="D20" s="59"/>
      <c r="E20" s="97"/>
      <c r="F20" s="59"/>
      <c r="G20" s="85"/>
      <c r="H20" s="89"/>
      <c r="I20" s="59"/>
      <c r="J20" s="97"/>
      <c r="K20" s="59"/>
      <c r="L20" s="85"/>
      <c r="M20" s="89"/>
      <c r="N20" s="59"/>
      <c r="O20" s="97"/>
      <c r="P20" s="59"/>
      <c r="Q20" s="85"/>
      <c r="R20" s="89"/>
      <c r="S20" s="59"/>
      <c r="T20" s="97"/>
      <c r="U20" s="59"/>
      <c r="V20" s="85"/>
      <c r="W20" s="89"/>
      <c r="X20" s="52"/>
      <c r="Y20" s="52"/>
      <c r="Z20" s="29"/>
      <c r="AA20" s="28"/>
      <c r="AB20" s="29"/>
      <c r="AC20" s="29"/>
      <c r="AD20" s="29"/>
      <c r="AE20" s="29"/>
      <c r="AF20" s="84"/>
      <c r="AG20" s="88"/>
      <c r="AH20" s="29"/>
      <c r="AI20" s="54"/>
      <c r="AJ20" s="29"/>
      <c r="AK20" s="84"/>
      <c r="AL20" s="88"/>
      <c r="AM20" s="29"/>
      <c r="AN20" s="54"/>
      <c r="AO20" s="29"/>
      <c r="AP20" s="35"/>
      <c r="AQ20" s="36"/>
      <c r="AR20" s="37"/>
      <c r="AS20" s="36"/>
      <c r="AT20" s="36"/>
      <c r="AU20" s="66"/>
      <c r="AV20" s="38"/>
      <c r="AW20" s="36"/>
      <c r="AX20" s="37"/>
      <c r="AY20" s="72"/>
      <c r="AZ20" s="133"/>
      <c r="BA20" s="40"/>
    </row>
    <row r="21" spans="1:53" ht="14.25" customHeight="1">
      <c r="A21" s="7" t="s">
        <v>61</v>
      </c>
      <c r="B21" s="28"/>
      <c r="C21" s="55">
        <f>AD6</f>
        <v>0</v>
      </c>
      <c r="D21" s="55" t="s">
        <v>62</v>
      </c>
      <c r="E21" s="55">
        <f>AB6</f>
        <v>0</v>
      </c>
      <c r="F21" s="55"/>
      <c r="G21" s="69"/>
      <c r="H21" s="55">
        <f>AD9</f>
        <v>0</v>
      </c>
      <c r="I21" s="55" t="s">
        <v>62</v>
      </c>
      <c r="J21" s="55">
        <f>AB9</f>
        <v>0</v>
      </c>
      <c r="K21" s="55"/>
      <c r="L21" s="69"/>
      <c r="M21" s="55">
        <f>AD12</f>
        <v>0</v>
      </c>
      <c r="N21" s="55" t="s">
        <v>62</v>
      </c>
      <c r="O21" s="55">
        <f>AB12</f>
        <v>0</v>
      </c>
      <c r="P21" s="55"/>
      <c r="Q21" s="69"/>
      <c r="R21" s="55">
        <f>AD15</f>
        <v>0</v>
      </c>
      <c r="S21" s="55" t="s">
        <v>62</v>
      </c>
      <c r="T21" s="55">
        <f>AB15</f>
        <v>0</v>
      </c>
      <c r="U21" s="55"/>
      <c r="V21" s="69"/>
      <c r="W21" s="55">
        <f>AD18</f>
        <v>0</v>
      </c>
      <c r="X21" s="55" t="s">
        <v>62</v>
      </c>
      <c r="Y21" s="55">
        <f>AB18</f>
        <v>0</v>
      </c>
      <c r="Z21" s="29"/>
      <c r="AA21" s="28"/>
      <c r="AB21" s="29"/>
      <c r="AC21" s="29"/>
      <c r="AD21" s="29"/>
      <c r="AE21" s="29"/>
      <c r="AF21" s="28"/>
      <c r="AG21" s="92"/>
      <c r="AH21" s="92" t="s">
        <v>62</v>
      </c>
      <c r="AI21" s="92"/>
      <c r="AJ21" s="29"/>
      <c r="AK21" s="28"/>
      <c r="AL21" s="92"/>
      <c r="AM21" s="92" t="s">
        <v>62</v>
      </c>
      <c r="AN21" s="92"/>
      <c r="AO21" s="29"/>
      <c r="AP21" s="35">
        <f>+B20+G20+L20+Q20+V20+AA20+AF20+AK20</f>
        <v>0</v>
      </c>
      <c r="AQ21" s="36">
        <f>+C20+H20+M20+R20+W20+AB20+AG20+AL20</f>
        <v>0</v>
      </c>
      <c r="AR21" s="37">
        <f>+AP21+AQ21</f>
        <v>0</v>
      </c>
      <c r="AS21" s="36">
        <f>+C21+H21+M21+R21+W21+AB21+AG21+AL21</f>
        <v>0</v>
      </c>
      <c r="AT21" s="36" t="s">
        <v>63</v>
      </c>
      <c r="AU21" s="36">
        <f>+E21+J21+O21+T21+Y21+AD21+AI21+AN21</f>
        <v>0</v>
      </c>
      <c r="AV21" s="38">
        <f>+C22+H22+M22+R22+W22+AB22+AG22+AL22</f>
        <v>0</v>
      </c>
      <c r="AW21" s="36" t="s">
        <v>63</v>
      </c>
      <c r="AX21" s="37">
        <f>+E22+J22+O22+T22+Y22+AD22+AI22+AN22</f>
        <v>0</v>
      </c>
      <c r="AY21" s="39" t="str">
        <f>IF(AX21=0,"10.000",AV21/(AV21+AX21)*10)</f>
        <v>10.000</v>
      </c>
      <c r="AZ21" s="130">
        <f>RANK(BA21,$BA$6:$BA$27)</f>
        <v>1</v>
      </c>
      <c r="BA21" s="40">
        <f>AR21*1000+AQ21*100+AU22*10+AY21</f>
        <v>10</v>
      </c>
    </row>
    <row r="22" spans="1:53" ht="14.25" customHeight="1">
      <c r="A22" s="7"/>
      <c r="B22" s="42" t="s">
        <v>64</v>
      </c>
      <c r="C22" s="67">
        <f>AD7</f>
        <v>0</v>
      </c>
      <c r="D22" s="67" t="s">
        <v>62</v>
      </c>
      <c r="E22" s="67">
        <f>AB7</f>
        <v>0</v>
      </c>
      <c r="F22" s="67" t="s">
        <v>65</v>
      </c>
      <c r="G22" s="70" t="s">
        <v>64</v>
      </c>
      <c r="H22" s="67">
        <f>AD10</f>
        <v>0</v>
      </c>
      <c r="I22" s="67" t="s">
        <v>62</v>
      </c>
      <c r="J22" s="67">
        <f>AB10</f>
        <v>0</v>
      </c>
      <c r="K22" s="67" t="s">
        <v>65</v>
      </c>
      <c r="L22" s="70" t="s">
        <v>64</v>
      </c>
      <c r="M22" s="67">
        <f>AD13</f>
        <v>0</v>
      </c>
      <c r="N22" s="67" t="s">
        <v>62</v>
      </c>
      <c r="O22" s="67">
        <f>AB13</f>
        <v>0</v>
      </c>
      <c r="P22" s="67" t="s">
        <v>65</v>
      </c>
      <c r="Q22" s="70" t="s">
        <v>64</v>
      </c>
      <c r="R22" s="67">
        <f>AD16</f>
        <v>0</v>
      </c>
      <c r="S22" s="67" t="s">
        <v>62</v>
      </c>
      <c r="T22" s="67">
        <f>AB16</f>
        <v>0</v>
      </c>
      <c r="U22" s="67" t="s">
        <v>65</v>
      </c>
      <c r="V22" s="70" t="s">
        <v>64</v>
      </c>
      <c r="W22" s="67">
        <f>AD19</f>
        <v>0</v>
      </c>
      <c r="X22" s="67" t="s">
        <v>62</v>
      </c>
      <c r="Y22" s="67">
        <f>AB19</f>
        <v>0</v>
      </c>
      <c r="Z22" s="43" t="s">
        <v>65</v>
      </c>
      <c r="AA22" s="42"/>
      <c r="AB22" s="43"/>
      <c r="AC22" s="29"/>
      <c r="AD22" s="29"/>
      <c r="AE22" s="29"/>
      <c r="AF22" s="28" t="s">
        <v>64</v>
      </c>
      <c r="AG22" s="92"/>
      <c r="AH22" s="92" t="s">
        <v>62</v>
      </c>
      <c r="AI22" s="92"/>
      <c r="AJ22" s="29" t="s">
        <v>65</v>
      </c>
      <c r="AK22" s="28" t="s">
        <v>64</v>
      </c>
      <c r="AL22" s="92"/>
      <c r="AM22" s="92" t="s">
        <v>62</v>
      </c>
      <c r="AN22" s="92"/>
      <c r="AO22" s="29" t="s">
        <v>65</v>
      </c>
      <c r="AP22" s="45"/>
      <c r="AQ22" s="46"/>
      <c r="AR22" s="47"/>
      <c r="AS22" s="46"/>
      <c r="AT22" s="46"/>
      <c r="AU22" s="48">
        <f>+AS21-AU21</f>
        <v>0</v>
      </c>
      <c r="AV22" s="49"/>
      <c r="AW22" s="46"/>
      <c r="AX22" s="47"/>
      <c r="AY22" s="50"/>
      <c r="AZ22" s="134"/>
      <c r="BA22" s="40"/>
    </row>
    <row r="23" spans="1:53" ht="14.25" customHeight="1">
      <c r="A23" s="56" t="s">
        <v>66</v>
      </c>
      <c r="B23" s="84"/>
      <c r="C23" s="88"/>
      <c r="D23" s="29"/>
      <c r="E23" s="54"/>
      <c r="F23" s="29"/>
      <c r="G23" s="84"/>
      <c r="H23" s="88"/>
      <c r="I23" s="29"/>
      <c r="J23" s="54"/>
      <c r="K23" s="29"/>
      <c r="L23" s="84"/>
      <c r="M23" s="88"/>
      <c r="N23" s="29"/>
      <c r="O23" s="54"/>
      <c r="P23" s="29"/>
      <c r="Q23" s="84"/>
      <c r="R23" s="88"/>
      <c r="S23" s="29"/>
      <c r="T23" s="54"/>
      <c r="U23" s="29"/>
      <c r="V23" s="84"/>
      <c r="W23" s="88"/>
      <c r="X23" s="29"/>
      <c r="Y23" s="54"/>
      <c r="Z23" s="29"/>
      <c r="AA23" s="84"/>
      <c r="AB23" s="88"/>
      <c r="AC23" s="58"/>
      <c r="AD23" s="58"/>
      <c r="AE23" s="59"/>
      <c r="AF23" s="57"/>
      <c r="AG23" s="59"/>
      <c r="AH23" s="59"/>
      <c r="AI23" s="59"/>
      <c r="AJ23" s="59"/>
      <c r="AK23" s="85"/>
      <c r="AL23" s="89"/>
      <c r="AM23" s="59"/>
      <c r="AN23" s="97"/>
      <c r="AO23" s="59"/>
      <c r="AP23" s="35"/>
      <c r="AQ23" s="60"/>
      <c r="AR23" s="61"/>
      <c r="AS23" s="60"/>
      <c r="AT23" s="60"/>
      <c r="AU23" s="62"/>
      <c r="AV23" s="63"/>
      <c r="AW23" s="60"/>
      <c r="AX23" s="61"/>
      <c r="AY23" s="73"/>
      <c r="AZ23" s="135"/>
      <c r="BA23" s="65"/>
    </row>
    <row r="24" spans="1:53" ht="14.25" customHeight="1">
      <c r="A24" s="7" t="s">
        <v>67</v>
      </c>
      <c r="B24" s="28"/>
      <c r="C24" s="55">
        <f>AI6</f>
        <v>0</v>
      </c>
      <c r="D24" s="55" t="s">
        <v>32</v>
      </c>
      <c r="E24" s="55">
        <f>AG6</f>
        <v>0</v>
      </c>
      <c r="F24" s="55"/>
      <c r="G24" s="69"/>
      <c r="H24" s="55">
        <f>AI9</f>
        <v>0</v>
      </c>
      <c r="I24" s="55" t="s">
        <v>32</v>
      </c>
      <c r="J24" s="55">
        <f>AG9</f>
        <v>0</v>
      </c>
      <c r="K24" s="55"/>
      <c r="L24" s="69"/>
      <c r="M24" s="55">
        <f>AI12</f>
        <v>0</v>
      </c>
      <c r="N24" s="55" t="s">
        <v>32</v>
      </c>
      <c r="O24" s="55">
        <f>AG12</f>
        <v>0</v>
      </c>
      <c r="P24" s="55"/>
      <c r="Q24" s="69"/>
      <c r="R24" s="55">
        <f>AI15</f>
        <v>0</v>
      </c>
      <c r="S24" s="55" t="s">
        <v>32</v>
      </c>
      <c r="T24" s="55">
        <f>AG15</f>
        <v>0</v>
      </c>
      <c r="U24" s="55"/>
      <c r="V24" s="69"/>
      <c r="W24" s="55">
        <f>AI18</f>
        <v>0</v>
      </c>
      <c r="X24" s="55" t="s">
        <v>32</v>
      </c>
      <c r="Y24" s="55">
        <f>AG18</f>
        <v>0</v>
      </c>
      <c r="Z24" s="55"/>
      <c r="AA24" s="69"/>
      <c r="AB24" s="55">
        <f>AI21</f>
        <v>0</v>
      </c>
      <c r="AC24" s="55" t="s">
        <v>32</v>
      </c>
      <c r="AD24" s="55">
        <f>AG21</f>
        <v>0</v>
      </c>
      <c r="AE24" s="29"/>
      <c r="AF24" s="28"/>
      <c r="AG24" s="29"/>
      <c r="AH24" s="29"/>
      <c r="AI24" s="29"/>
      <c r="AJ24" s="29"/>
      <c r="AK24" s="28"/>
      <c r="AL24" s="92"/>
      <c r="AM24" s="92" t="s">
        <v>32</v>
      </c>
      <c r="AN24" s="92"/>
      <c r="AO24" s="29"/>
      <c r="AP24" s="35">
        <f>+B23+G23+L23+Q23+V23+AA23+AF23+AK23</f>
        <v>0</v>
      </c>
      <c r="AQ24" s="36">
        <f>+C23+H23+M23+R23+W23+AB23+AG23+AL23</f>
        <v>0</v>
      </c>
      <c r="AR24" s="37">
        <f>+AP24+AQ24</f>
        <v>0</v>
      </c>
      <c r="AS24" s="36">
        <f>+C24+H24+M24+R24+W24+AB24+AG24+AL24</f>
        <v>0</v>
      </c>
      <c r="AT24" s="36" t="s">
        <v>33</v>
      </c>
      <c r="AU24" s="36">
        <f>+E24+J24+O24+T24+Y24+AD24+AI24+AN24</f>
        <v>0</v>
      </c>
      <c r="AV24" s="38">
        <f>+C25+H25+M25+R25+W25+AB25+AG25+AL25</f>
        <v>0</v>
      </c>
      <c r="AW24" s="36" t="s">
        <v>33</v>
      </c>
      <c r="AX24" s="37">
        <f>+E25+J25+O25+T25+Y25+AD25+AI25+AN25</f>
        <v>0</v>
      </c>
      <c r="AY24" s="39" t="str">
        <f>IF(AX24=0,"10.000",AV24/(AV24+AX24)*10)</f>
        <v>10.000</v>
      </c>
      <c r="AZ24" s="130">
        <f>RANK(BA24,$BA$6:$BA$27)</f>
        <v>1</v>
      </c>
      <c r="BA24" s="40">
        <f>AR24*1000+AQ24*100+AU25*10+AY24</f>
        <v>10</v>
      </c>
    </row>
    <row r="25" spans="1:53" ht="14.25" customHeight="1">
      <c r="A25" s="41"/>
      <c r="B25" s="42" t="s">
        <v>34</v>
      </c>
      <c r="C25" s="67">
        <f>AI7</f>
        <v>0</v>
      </c>
      <c r="D25" s="67" t="s">
        <v>32</v>
      </c>
      <c r="E25" s="67">
        <f>AG7</f>
        <v>0</v>
      </c>
      <c r="F25" s="67" t="s">
        <v>35</v>
      </c>
      <c r="G25" s="70" t="s">
        <v>34</v>
      </c>
      <c r="H25" s="67">
        <f>AI10</f>
        <v>0</v>
      </c>
      <c r="I25" s="67" t="s">
        <v>32</v>
      </c>
      <c r="J25" s="67">
        <f>AG10</f>
        <v>0</v>
      </c>
      <c r="K25" s="67" t="s">
        <v>35</v>
      </c>
      <c r="L25" s="70" t="s">
        <v>34</v>
      </c>
      <c r="M25" s="67">
        <f>AI13</f>
        <v>0</v>
      </c>
      <c r="N25" s="67" t="s">
        <v>32</v>
      </c>
      <c r="O25" s="67">
        <f>AG13</f>
        <v>0</v>
      </c>
      <c r="P25" s="67" t="s">
        <v>35</v>
      </c>
      <c r="Q25" s="70" t="s">
        <v>34</v>
      </c>
      <c r="R25" s="67">
        <f>AI16</f>
        <v>0</v>
      </c>
      <c r="S25" s="67" t="s">
        <v>32</v>
      </c>
      <c r="T25" s="67">
        <f>AG16</f>
        <v>0</v>
      </c>
      <c r="U25" s="67" t="s">
        <v>35</v>
      </c>
      <c r="V25" s="70" t="s">
        <v>34</v>
      </c>
      <c r="W25" s="67">
        <f>AI19</f>
        <v>0</v>
      </c>
      <c r="X25" s="67" t="s">
        <v>32</v>
      </c>
      <c r="Y25" s="67">
        <f>AG19</f>
        <v>0</v>
      </c>
      <c r="Z25" s="67" t="s">
        <v>35</v>
      </c>
      <c r="AA25" s="70" t="s">
        <v>34</v>
      </c>
      <c r="AB25" s="67">
        <f>AI22</f>
        <v>0</v>
      </c>
      <c r="AC25" s="67" t="s">
        <v>32</v>
      </c>
      <c r="AD25" s="67">
        <f>AG22</f>
        <v>0</v>
      </c>
      <c r="AE25" s="43" t="s">
        <v>35</v>
      </c>
      <c r="AF25" s="42"/>
      <c r="AG25" s="43"/>
      <c r="AH25" s="43"/>
      <c r="AI25" s="43"/>
      <c r="AJ25" s="43"/>
      <c r="AK25" s="42" t="s">
        <v>34</v>
      </c>
      <c r="AL25" s="93"/>
      <c r="AM25" s="93" t="s">
        <v>32</v>
      </c>
      <c r="AN25" s="93"/>
      <c r="AO25" s="43" t="s">
        <v>35</v>
      </c>
      <c r="AP25" s="45"/>
      <c r="AQ25" s="46"/>
      <c r="AR25" s="47"/>
      <c r="AS25" s="46"/>
      <c r="AT25" s="46"/>
      <c r="AU25" s="48">
        <f>+AS24-AU24</f>
        <v>0</v>
      </c>
      <c r="AV25" s="49"/>
      <c r="AW25" s="46"/>
      <c r="AX25" s="47"/>
      <c r="AY25" s="50"/>
      <c r="AZ25" s="136"/>
      <c r="BA25" s="51"/>
    </row>
    <row r="26" spans="1:53" ht="14.25" customHeight="1">
      <c r="A26" s="7" t="s">
        <v>44</v>
      </c>
      <c r="B26" s="84"/>
      <c r="C26" s="88"/>
      <c r="D26" s="29"/>
      <c r="E26" s="54"/>
      <c r="F26" s="29"/>
      <c r="G26" s="84"/>
      <c r="H26" s="88"/>
      <c r="I26" s="29"/>
      <c r="J26" s="54"/>
      <c r="K26" s="29"/>
      <c r="L26" s="84"/>
      <c r="M26" s="88"/>
      <c r="N26" s="29"/>
      <c r="O26" s="54"/>
      <c r="P26" s="29"/>
      <c r="Q26" s="84"/>
      <c r="R26" s="88"/>
      <c r="S26" s="29"/>
      <c r="T26" s="54"/>
      <c r="U26" s="29"/>
      <c r="V26" s="84"/>
      <c r="W26" s="88"/>
      <c r="X26" s="29"/>
      <c r="Y26" s="54"/>
      <c r="Z26" s="29"/>
      <c r="AA26" s="84"/>
      <c r="AB26" s="88"/>
      <c r="AC26" s="52"/>
      <c r="AD26" s="52"/>
      <c r="AE26" s="52"/>
      <c r="AF26" s="86"/>
      <c r="AG26" s="98">
        <f>AN23</f>
        <v>0</v>
      </c>
      <c r="AH26" s="52"/>
      <c r="AI26" s="52"/>
      <c r="AJ26" s="29"/>
      <c r="AK26" s="28"/>
      <c r="AL26" s="29"/>
      <c r="AM26" s="29"/>
      <c r="AN26" s="29"/>
      <c r="AO26" s="29"/>
      <c r="AP26" s="35"/>
      <c r="AQ26" s="36"/>
      <c r="AR26" s="37"/>
      <c r="AS26" s="36"/>
      <c r="AT26" s="36"/>
      <c r="AU26" s="66"/>
      <c r="AV26" s="38"/>
      <c r="AW26" s="36"/>
      <c r="AX26" s="37"/>
      <c r="AY26" s="72"/>
      <c r="AZ26" s="134"/>
      <c r="BA26" s="40"/>
    </row>
    <row r="27" spans="1:53" ht="14.25" customHeight="1">
      <c r="A27" s="7" t="s">
        <v>43</v>
      </c>
      <c r="B27" s="28"/>
      <c r="C27" s="55">
        <f>AN6</f>
        <v>0</v>
      </c>
      <c r="D27" s="55" t="s">
        <v>32</v>
      </c>
      <c r="E27" s="55">
        <f>AL6</f>
        <v>0</v>
      </c>
      <c r="F27" s="55"/>
      <c r="G27" s="69"/>
      <c r="H27" s="55">
        <f>AN9</f>
        <v>0</v>
      </c>
      <c r="I27" s="55" t="s">
        <v>32</v>
      </c>
      <c r="J27" s="55">
        <f>AL9</f>
        <v>0</v>
      </c>
      <c r="K27" s="55"/>
      <c r="L27" s="69"/>
      <c r="M27" s="55">
        <f>AN12</f>
        <v>0</v>
      </c>
      <c r="N27" s="55" t="s">
        <v>32</v>
      </c>
      <c r="O27" s="55">
        <f>AL12</f>
        <v>0</v>
      </c>
      <c r="P27" s="55"/>
      <c r="Q27" s="69"/>
      <c r="R27" s="55">
        <f>AN15</f>
        <v>0</v>
      </c>
      <c r="S27" s="55" t="s">
        <v>32</v>
      </c>
      <c r="T27" s="55">
        <f>AL15</f>
        <v>0</v>
      </c>
      <c r="U27" s="55"/>
      <c r="V27" s="69"/>
      <c r="W27" s="55">
        <f>AN18</f>
        <v>0</v>
      </c>
      <c r="X27" s="55" t="s">
        <v>32</v>
      </c>
      <c r="Y27" s="55">
        <f>AL18</f>
        <v>0</v>
      </c>
      <c r="Z27" s="55"/>
      <c r="AA27" s="69"/>
      <c r="AB27" s="55">
        <f>AN21</f>
        <v>0</v>
      </c>
      <c r="AC27" s="55" t="s">
        <v>32</v>
      </c>
      <c r="AD27" s="55">
        <f>AL21</f>
        <v>0</v>
      </c>
      <c r="AE27" s="55"/>
      <c r="AF27" s="69"/>
      <c r="AG27" s="55">
        <f>AN24</f>
        <v>0</v>
      </c>
      <c r="AH27" s="55" t="s">
        <v>32</v>
      </c>
      <c r="AI27" s="55">
        <f>AL24</f>
        <v>0</v>
      </c>
      <c r="AJ27" s="29"/>
      <c r="AK27" s="28"/>
      <c r="AL27" s="29"/>
      <c r="AM27" s="29"/>
      <c r="AN27" s="29"/>
      <c r="AO27" s="29"/>
      <c r="AP27" s="35">
        <f>+B26+G26+L26+Q26+V26+AA26+AF26+AK26</f>
        <v>0</v>
      </c>
      <c r="AQ27" s="36">
        <f>+C26+H26+M26+R26+W26+AB26+AG26+AL26</f>
        <v>0</v>
      </c>
      <c r="AR27" s="37">
        <f>+AP27+AQ27</f>
        <v>0</v>
      </c>
      <c r="AS27" s="36">
        <f>+C27+H27+M27+R27+W27+AB27+AG27+AL27</f>
        <v>0</v>
      </c>
      <c r="AT27" s="36" t="s">
        <v>33</v>
      </c>
      <c r="AU27" s="36">
        <f>+E27+J27+O27+T27+Y27+AD27+AI27+AN27</f>
        <v>0</v>
      </c>
      <c r="AV27" s="38">
        <f>+C28+H28+M28+R28+W28+AB28+AG28+AL28</f>
        <v>0</v>
      </c>
      <c r="AW27" s="36" t="s">
        <v>33</v>
      </c>
      <c r="AX27" s="37">
        <f>+E28+J28+O28+T28+Y28+AD28+AI28+AN28</f>
        <v>0</v>
      </c>
      <c r="AY27" s="39" t="str">
        <f>IF(AX27=0,"10.000",AV27/(AV27+AX27)*10)</f>
        <v>10.000</v>
      </c>
      <c r="AZ27" s="130">
        <f>RANK(BA27,$BA$6:$BA$27)</f>
        <v>1</v>
      </c>
      <c r="BA27" s="40">
        <f>AR27*1000+AQ27*100+AU28*10+AY27</f>
        <v>10</v>
      </c>
    </row>
    <row r="28" spans="1:53" ht="14.25" customHeight="1" thickBot="1">
      <c r="A28" s="17" t="s">
        <v>68</v>
      </c>
      <c r="B28" s="74" t="s">
        <v>34</v>
      </c>
      <c r="C28" s="75">
        <f>AN7</f>
        <v>0</v>
      </c>
      <c r="D28" s="75" t="s">
        <v>32</v>
      </c>
      <c r="E28" s="75">
        <f>AL7</f>
        <v>0</v>
      </c>
      <c r="F28" s="75" t="s">
        <v>35</v>
      </c>
      <c r="G28" s="76" t="s">
        <v>34</v>
      </c>
      <c r="H28" s="75">
        <f>AN10</f>
        <v>0</v>
      </c>
      <c r="I28" s="75" t="s">
        <v>32</v>
      </c>
      <c r="J28" s="75">
        <f>AL10</f>
        <v>0</v>
      </c>
      <c r="K28" s="75" t="s">
        <v>35</v>
      </c>
      <c r="L28" s="76" t="s">
        <v>34</v>
      </c>
      <c r="M28" s="75">
        <f>AN13</f>
        <v>0</v>
      </c>
      <c r="N28" s="75" t="s">
        <v>32</v>
      </c>
      <c r="O28" s="75">
        <f>AL13</f>
        <v>0</v>
      </c>
      <c r="P28" s="75" t="s">
        <v>35</v>
      </c>
      <c r="Q28" s="76" t="s">
        <v>34</v>
      </c>
      <c r="R28" s="75">
        <f>AN16</f>
        <v>0</v>
      </c>
      <c r="S28" s="75" t="s">
        <v>32</v>
      </c>
      <c r="T28" s="75">
        <f>AL16</f>
        <v>0</v>
      </c>
      <c r="U28" s="75" t="s">
        <v>35</v>
      </c>
      <c r="V28" s="76" t="s">
        <v>34</v>
      </c>
      <c r="W28" s="75">
        <f>AN19</f>
        <v>0</v>
      </c>
      <c r="X28" s="75" t="s">
        <v>32</v>
      </c>
      <c r="Y28" s="75">
        <f>AL19</f>
        <v>0</v>
      </c>
      <c r="Z28" s="75" t="s">
        <v>35</v>
      </c>
      <c r="AA28" s="76" t="s">
        <v>34</v>
      </c>
      <c r="AB28" s="75">
        <f>AN22</f>
        <v>0</v>
      </c>
      <c r="AC28" s="75" t="s">
        <v>32</v>
      </c>
      <c r="AD28" s="75">
        <f>AL22</f>
        <v>0</v>
      </c>
      <c r="AE28" s="75" t="s">
        <v>35</v>
      </c>
      <c r="AF28" s="76" t="s">
        <v>34</v>
      </c>
      <c r="AG28" s="75">
        <f>AN25</f>
        <v>0</v>
      </c>
      <c r="AH28" s="75" t="s">
        <v>32</v>
      </c>
      <c r="AI28" s="75">
        <f>AL25</f>
        <v>0</v>
      </c>
      <c r="AJ28" s="77" t="s">
        <v>35</v>
      </c>
      <c r="AK28" s="74"/>
      <c r="AL28" s="77"/>
      <c r="AM28" s="77"/>
      <c r="AN28" s="77"/>
      <c r="AO28" s="77"/>
      <c r="AP28" s="78"/>
      <c r="AQ28" s="79"/>
      <c r="AR28" s="83"/>
      <c r="AS28" s="79"/>
      <c r="AT28" s="79"/>
      <c r="AU28" s="81">
        <f>+AS27-AU27</f>
        <v>0</v>
      </c>
      <c r="AV28" s="82"/>
      <c r="AW28" s="79"/>
      <c r="AX28" s="83"/>
      <c r="AY28" s="137"/>
      <c r="AZ28" s="138"/>
      <c r="BA28" s="139"/>
    </row>
    <row r="29" spans="1:53" ht="14.25" customHeight="1">
      <c r="AV29" s="4"/>
    </row>
    <row r="30" spans="1:53" ht="14.25" customHeight="1">
      <c r="A30" s="87"/>
      <c r="C30" s="95" t="s">
        <v>9</v>
      </c>
      <c r="AV30" s="4"/>
    </row>
    <row r="31" spans="1:53" ht="14.25" customHeight="1">
      <c r="A31" s="1"/>
      <c r="AV31" s="4"/>
    </row>
    <row r="32" spans="1:53" ht="14.25" customHeight="1">
      <c r="A32" s="91"/>
      <c r="C32" s="95" t="s">
        <v>10</v>
      </c>
      <c r="AV32" s="4"/>
    </row>
    <row r="33" spans="1:48" ht="14.25" customHeight="1">
      <c r="AV33" s="4"/>
    </row>
    <row r="34" spans="1:48" ht="14.25" customHeight="1">
      <c r="A34" s="94"/>
      <c r="C34" s="95" t="s">
        <v>11</v>
      </c>
      <c r="AV34" s="4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BH37"/>
  <sheetViews>
    <sheetView zoomScale="75" zoomScaleNormal="75" workbookViewId="0">
      <selection activeCell="M1" sqref="M1"/>
    </sheetView>
  </sheetViews>
  <sheetFormatPr defaultRowHeight="13.5"/>
  <cols>
    <col min="1" max="1" width="13.75" customWidth="1"/>
    <col min="2" max="46" width="1.875" customWidth="1"/>
    <col min="47" max="47" width="2.75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25" style="4" customWidth="1"/>
    <col min="54" max="54" width="2.625" customWidth="1"/>
    <col min="55" max="55" width="3.25" customWidth="1"/>
    <col min="56" max="56" width="6.625" customWidth="1"/>
    <col min="57" max="57" width="3.75" style="126" customWidth="1"/>
    <col min="58" max="58" width="6.625" customWidth="1"/>
  </cols>
  <sheetData>
    <row r="1" spans="1:60" s="5" customFormat="1" ht="14.25" customHeight="1">
      <c r="M1" s="6" t="s">
        <v>91</v>
      </c>
      <c r="BE1" s="112"/>
    </row>
    <row r="2" spans="1:60" ht="14.25" customHeight="1" thickBot="1">
      <c r="A2" s="2"/>
      <c r="B2" s="2"/>
      <c r="C2" s="2"/>
      <c r="D2" s="2"/>
      <c r="E2" s="2"/>
      <c r="AX2" s="2"/>
      <c r="BD2" s="3"/>
      <c r="BE2" s="113"/>
      <c r="BF2" s="2"/>
      <c r="BG2" s="1"/>
    </row>
    <row r="3" spans="1:60" ht="14.25" customHeight="1">
      <c r="A3" s="8"/>
      <c r="B3" s="9"/>
      <c r="C3" s="10"/>
      <c r="D3" s="10" t="s">
        <v>20</v>
      </c>
      <c r="E3" s="10"/>
      <c r="F3" s="10"/>
      <c r="G3" s="9"/>
      <c r="H3" s="10"/>
      <c r="I3" s="10" t="s">
        <v>21</v>
      </c>
      <c r="J3" s="10"/>
      <c r="K3" s="10"/>
      <c r="L3" s="9"/>
      <c r="M3" s="10"/>
      <c r="N3" s="10" t="s">
        <v>22</v>
      </c>
      <c r="O3" s="10"/>
      <c r="P3" s="10"/>
      <c r="Q3" s="9"/>
      <c r="R3" s="10"/>
      <c r="S3" s="10" t="s">
        <v>23</v>
      </c>
      <c r="T3" s="10"/>
      <c r="U3" s="10"/>
      <c r="V3" s="9"/>
      <c r="W3" s="10"/>
      <c r="X3" s="10" t="s">
        <v>24</v>
      </c>
      <c r="Y3" s="10"/>
      <c r="Z3" s="10"/>
      <c r="AA3" s="9"/>
      <c r="AB3" s="10"/>
      <c r="AC3" s="10" t="s">
        <v>25</v>
      </c>
      <c r="AD3" s="10"/>
      <c r="AE3" s="10"/>
      <c r="AF3" s="9"/>
      <c r="AG3" s="10"/>
      <c r="AH3" s="10" t="s">
        <v>26</v>
      </c>
      <c r="AI3" s="10"/>
      <c r="AJ3" s="10"/>
      <c r="AK3" s="9"/>
      <c r="AL3" s="10"/>
      <c r="AM3" s="10" t="s">
        <v>27</v>
      </c>
      <c r="AN3" s="10"/>
      <c r="AO3" s="10"/>
      <c r="AP3" s="9"/>
      <c r="AQ3" s="10"/>
      <c r="AR3" s="10" t="s">
        <v>28</v>
      </c>
      <c r="AS3" s="10"/>
      <c r="AT3" s="10"/>
      <c r="AU3" s="99" t="s">
        <v>15</v>
      </c>
      <c r="AV3" s="10" t="s">
        <v>1</v>
      </c>
      <c r="AW3" s="10" t="s">
        <v>19</v>
      </c>
      <c r="AX3" s="12" t="s">
        <v>3</v>
      </c>
      <c r="AY3" s="10"/>
      <c r="AZ3" s="10" t="s">
        <v>4</v>
      </c>
      <c r="BA3" s="13" t="s">
        <v>3</v>
      </c>
      <c r="BB3" s="10"/>
      <c r="BC3" s="14" t="s">
        <v>4</v>
      </c>
      <c r="BD3" s="15" t="s">
        <v>5</v>
      </c>
      <c r="BE3" s="114" t="s">
        <v>13</v>
      </c>
      <c r="BF3" s="16" t="s">
        <v>6</v>
      </c>
      <c r="BG3" s="1"/>
      <c r="BH3" s="1"/>
    </row>
    <row r="4" spans="1:60" ht="14.25" customHeight="1" thickBot="1">
      <c r="A4" s="17"/>
      <c r="B4" s="18" t="s">
        <v>1</v>
      </c>
      <c r="C4" s="19"/>
      <c r="D4" s="19"/>
      <c r="E4" s="20" t="s">
        <v>2</v>
      </c>
      <c r="F4" s="19"/>
      <c r="G4" s="18" t="s">
        <v>1</v>
      </c>
      <c r="H4" s="19"/>
      <c r="I4" s="19"/>
      <c r="J4" s="20" t="s">
        <v>2</v>
      </c>
      <c r="K4" s="19"/>
      <c r="L4" s="18" t="s">
        <v>1</v>
      </c>
      <c r="M4" s="19"/>
      <c r="N4" s="19"/>
      <c r="O4" s="20" t="s">
        <v>2</v>
      </c>
      <c r="P4" s="19"/>
      <c r="Q4" s="18" t="s">
        <v>1</v>
      </c>
      <c r="R4" s="19"/>
      <c r="S4" s="19"/>
      <c r="T4" s="20" t="s">
        <v>2</v>
      </c>
      <c r="U4" s="19"/>
      <c r="V4" s="18" t="s">
        <v>1</v>
      </c>
      <c r="W4" s="19"/>
      <c r="X4" s="19"/>
      <c r="Y4" s="20" t="s">
        <v>2</v>
      </c>
      <c r="Z4" s="19"/>
      <c r="AA4" s="18" t="s">
        <v>1</v>
      </c>
      <c r="AB4" s="19"/>
      <c r="AC4" s="19"/>
      <c r="AD4" s="20" t="s">
        <v>2</v>
      </c>
      <c r="AE4" s="19"/>
      <c r="AF4" s="18" t="s">
        <v>1</v>
      </c>
      <c r="AG4" s="19"/>
      <c r="AH4" s="19"/>
      <c r="AI4" s="20" t="s">
        <v>2</v>
      </c>
      <c r="AJ4" s="19"/>
      <c r="AK4" s="18" t="s">
        <v>1</v>
      </c>
      <c r="AL4" s="19"/>
      <c r="AM4" s="19"/>
      <c r="AN4" s="20" t="s">
        <v>2</v>
      </c>
      <c r="AO4" s="19"/>
      <c r="AP4" s="18" t="s">
        <v>1</v>
      </c>
      <c r="AQ4" s="19"/>
      <c r="AR4" s="19"/>
      <c r="AS4" s="20" t="s">
        <v>2</v>
      </c>
      <c r="AT4" s="21"/>
      <c r="AU4" s="17" t="s">
        <v>16</v>
      </c>
      <c r="AV4" s="19" t="s">
        <v>17</v>
      </c>
      <c r="AW4" s="19" t="s">
        <v>18</v>
      </c>
      <c r="AX4" s="18" t="s">
        <v>29</v>
      </c>
      <c r="AY4" s="19"/>
      <c r="AZ4" s="19"/>
      <c r="BA4" s="22" t="s">
        <v>30</v>
      </c>
      <c r="BB4" s="19"/>
      <c r="BC4" s="23"/>
      <c r="BD4" s="24" t="s">
        <v>7</v>
      </c>
      <c r="BE4" s="115" t="s">
        <v>12</v>
      </c>
      <c r="BF4" s="25"/>
      <c r="BG4" s="1"/>
    </row>
    <row r="5" spans="1:60" ht="14.25" customHeight="1">
      <c r="A5" s="11" t="s">
        <v>31</v>
      </c>
      <c r="B5" s="26"/>
      <c r="C5" s="27"/>
      <c r="D5" s="27"/>
      <c r="E5" s="27"/>
      <c r="F5" s="27"/>
      <c r="G5" s="101"/>
      <c r="H5" s="102"/>
      <c r="I5" s="27"/>
      <c r="J5" s="103"/>
      <c r="K5" s="104"/>
      <c r="L5" s="101"/>
      <c r="M5" s="102"/>
      <c r="N5" s="103"/>
      <c r="O5" s="103"/>
      <c r="P5" s="104"/>
      <c r="Q5" s="101"/>
      <c r="R5" s="102"/>
      <c r="S5" s="27"/>
      <c r="T5" s="103"/>
      <c r="U5" s="104"/>
      <c r="V5" s="101"/>
      <c r="W5" s="102"/>
      <c r="X5" s="27"/>
      <c r="Y5" s="103"/>
      <c r="Z5" s="104"/>
      <c r="AA5" s="101"/>
      <c r="AB5" s="102"/>
      <c r="AC5" s="27"/>
      <c r="AD5" s="103"/>
      <c r="AE5" s="104"/>
      <c r="AF5" s="101"/>
      <c r="AG5" s="102"/>
      <c r="AH5" s="27"/>
      <c r="AI5" s="103"/>
      <c r="AJ5" s="104"/>
      <c r="AK5" s="101"/>
      <c r="AL5" s="102"/>
      <c r="AM5" s="27"/>
      <c r="AN5" s="103"/>
      <c r="AO5" s="104"/>
      <c r="AP5" s="101"/>
      <c r="AQ5" s="102"/>
      <c r="AR5" s="27"/>
      <c r="AS5" s="103"/>
      <c r="AT5" s="105"/>
      <c r="AU5" s="96"/>
      <c r="AV5" s="31"/>
      <c r="AW5" s="31"/>
      <c r="AX5" s="32"/>
      <c r="AY5" s="31"/>
      <c r="AZ5" s="31"/>
      <c r="BA5" s="33"/>
      <c r="BB5" s="31"/>
      <c r="BC5" s="34"/>
      <c r="BD5" s="15"/>
      <c r="BE5" s="114"/>
      <c r="BF5" s="16"/>
    </row>
    <row r="6" spans="1:60" ht="14.25" customHeight="1">
      <c r="A6" s="106" t="s">
        <v>88</v>
      </c>
      <c r="B6" s="28"/>
      <c r="C6" s="29"/>
      <c r="D6" s="29"/>
      <c r="E6" s="29"/>
      <c r="F6" s="29"/>
      <c r="G6" s="28"/>
      <c r="H6" s="92"/>
      <c r="I6" s="92" t="s">
        <v>46</v>
      </c>
      <c r="J6" s="92"/>
      <c r="K6" s="30"/>
      <c r="L6" s="28"/>
      <c r="M6" s="92"/>
      <c r="N6" s="92" t="s">
        <v>46</v>
      </c>
      <c r="O6" s="92"/>
      <c r="P6" s="30"/>
      <c r="Q6" s="28"/>
      <c r="R6" s="92"/>
      <c r="S6" s="92" t="s">
        <v>46</v>
      </c>
      <c r="T6" s="92"/>
      <c r="U6" s="30"/>
      <c r="V6" s="28"/>
      <c r="W6" s="92"/>
      <c r="X6" s="92" t="s">
        <v>46</v>
      </c>
      <c r="Y6" s="92"/>
      <c r="Z6" s="30"/>
      <c r="AA6" s="28"/>
      <c r="AB6" s="92"/>
      <c r="AC6" s="92" t="s">
        <v>46</v>
      </c>
      <c r="AD6" s="92"/>
      <c r="AE6" s="30"/>
      <c r="AF6" s="28"/>
      <c r="AG6" s="92"/>
      <c r="AH6" s="92" t="s">
        <v>46</v>
      </c>
      <c r="AI6" s="92"/>
      <c r="AJ6" s="30"/>
      <c r="AK6" s="28"/>
      <c r="AL6" s="92"/>
      <c r="AM6" s="92" t="s">
        <v>46</v>
      </c>
      <c r="AN6" s="92"/>
      <c r="AO6" s="30"/>
      <c r="AP6" s="28"/>
      <c r="AQ6" s="92"/>
      <c r="AR6" s="92" t="s">
        <v>46</v>
      </c>
      <c r="AS6" s="92"/>
      <c r="AT6" s="107"/>
      <c r="AU6" s="35">
        <f>+B5+G5+L5+Q5+V5+AA5+AF5+AK5+AP5</f>
        <v>0</v>
      </c>
      <c r="AV6" s="36">
        <f>+C5+H5+M5+R5+W5+AB5+AG5+AL5+AQ5</f>
        <v>0</v>
      </c>
      <c r="AW6" s="37">
        <f>+AU6+AV6</f>
        <v>0</v>
      </c>
      <c r="AX6" s="36">
        <f>+C6+H6+M6+R6+W6+AB6+AG6+AL6+AQ6</f>
        <v>0</v>
      </c>
      <c r="AY6" s="36" t="s">
        <v>47</v>
      </c>
      <c r="AZ6" s="36">
        <f>+E6+J6+O6+T6+Y6+AD6+AI6+AN6+AS6</f>
        <v>0</v>
      </c>
      <c r="BA6" s="38">
        <f>+C7+H7+M7+R7+W7+AB7+AG7+AL7+AQ7</f>
        <v>0</v>
      </c>
      <c r="BB6" s="36" t="s">
        <v>47</v>
      </c>
      <c r="BC6" s="37">
        <f>+E7+J7+O7+T7+Y7+AD7+AI7+AN7+AS7</f>
        <v>0</v>
      </c>
      <c r="BD6" s="39" t="str">
        <f>IF(BC6=0,"10.000",BA6/(BA6+BC6)*10)</f>
        <v>10.000</v>
      </c>
      <c r="BE6" s="116">
        <f>RANK(BF6,$BF$6:$BF$30)</f>
        <v>1</v>
      </c>
      <c r="BF6" s="40">
        <f>AW6*1000+AV6*100+AZ7*10+BD6</f>
        <v>10</v>
      </c>
    </row>
    <row r="7" spans="1:60" ht="14.25" customHeight="1">
      <c r="A7" s="41"/>
      <c r="B7" s="42"/>
      <c r="C7" s="43"/>
      <c r="D7" s="43"/>
      <c r="E7" s="43"/>
      <c r="F7" s="43"/>
      <c r="G7" s="42" t="s">
        <v>48</v>
      </c>
      <c r="H7" s="93"/>
      <c r="I7" s="93" t="s">
        <v>46</v>
      </c>
      <c r="J7" s="93"/>
      <c r="K7" s="44" t="s">
        <v>49</v>
      </c>
      <c r="L7" s="42" t="s">
        <v>48</v>
      </c>
      <c r="M7" s="93"/>
      <c r="N7" s="93" t="s">
        <v>46</v>
      </c>
      <c r="O7" s="93"/>
      <c r="P7" s="44" t="s">
        <v>49</v>
      </c>
      <c r="Q7" s="42" t="s">
        <v>48</v>
      </c>
      <c r="R7" s="93"/>
      <c r="S7" s="93" t="s">
        <v>46</v>
      </c>
      <c r="T7" s="93"/>
      <c r="U7" s="44" t="s">
        <v>49</v>
      </c>
      <c r="V7" s="42" t="s">
        <v>48</v>
      </c>
      <c r="W7" s="93"/>
      <c r="X7" s="93" t="s">
        <v>46</v>
      </c>
      <c r="Y7" s="93"/>
      <c r="Z7" s="44" t="s">
        <v>49</v>
      </c>
      <c r="AA7" s="42" t="s">
        <v>48</v>
      </c>
      <c r="AB7" s="93"/>
      <c r="AC7" s="93" t="s">
        <v>46</v>
      </c>
      <c r="AD7" s="93"/>
      <c r="AE7" s="44" t="s">
        <v>49</v>
      </c>
      <c r="AF7" s="42" t="s">
        <v>48</v>
      </c>
      <c r="AG7" s="93"/>
      <c r="AH7" s="93" t="s">
        <v>46</v>
      </c>
      <c r="AI7" s="93"/>
      <c r="AJ7" s="44" t="s">
        <v>49</v>
      </c>
      <c r="AK7" s="42" t="s">
        <v>48</v>
      </c>
      <c r="AL7" s="93"/>
      <c r="AM7" s="93" t="s">
        <v>46</v>
      </c>
      <c r="AN7" s="93"/>
      <c r="AO7" s="44" t="s">
        <v>49</v>
      </c>
      <c r="AP7" s="42" t="s">
        <v>48</v>
      </c>
      <c r="AQ7" s="93"/>
      <c r="AR7" s="93" t="s">
        <v>46</v>
      </c>
      <c r="AS7" s="93"/>
      <c r="AT7" s="108" t="s">
        <v>49</v>
      </c>
      <c r="AU7" s="45"/>
      <c r="AV7" s="46"/>
      <c r="AW7" s="47"/>
      <c r="AX7" s="46"/>
      <c r="AY7" s="46"/>
      <c r="AZ7" s="48">
        <f>+AX6-AZ6</f>
        <v>0</v>
      </c>
      <c r="BA7" s="49"/>
      <c r="BB7" s="46"/>
      <c r="BC7" s="47"/>
      <c r="BD7" s="50"/>
      <c r="BE7" s="117"/>
      <c r="BF7" s="51"/>
    </row>
    <row r="8" spans="1:60" ht="14.25" customHeight="1">
      <c r="A8" s="7" t="s">
        <v>50</v>
      </c>
      <c r="B8" s="84"/>
      <c r="C8" s="88"/>
      <c r="D8" s="53"/>
      <c r="E8" s="52"/>
      <c r="F8" s="29"/>
      <c r="G8" s="28"/>
      <c r="H8" s="29"/>
      <c r="I8" s="29"/>
      <c r="J8" s="29"/>
      <c r="K8" s="29"/>
      <c r="L8" s="84"/>
      <c r="M8" s="88"/>
      <c r="N8" s="29"/>
      <c r="O8" s="54"/>
      <c r="P8" s="29"/>
      <c r="Q8" s="84"/>
      <c r="R8" s="88"/>
      <c r="S8" s="29"/>
      <c r="T8" s="54"/>
      <c r="U8" s="29"/>
      <c r="V8" s="84"/>
      <c r="W8" s="88"/>
      <c r="X8" s="29"/>
      <c r="Y8" s="54"/>
      <c r="Z8" s="29"/>
      <c r="AA8" s="84"/>
      <c r="AB8" s="88"/>
      <c r="AC8" s="29"/>
      <c r="AD8" s="54"/>
      <c r="AE8" s="29"/>
      <c r="AF8" s="84"/>
      <c r="AG8" s="88"/>
      <c r="AH8" s="29"/>
      <c r="AI8" s="54"/>
      <c r="AJ8" s="29"/>
      <c r="AK8" s="84"/>
      <c r="AL8" s="88"/>
      <c r="AM8" s="29"/>
      <c r="AN8" s="54"/>
      <c r="AO8" s="29"/>
      <c r="AP8" s="84"/>
      <c r="AQ8" s="88"/>
      <c r="AR8" s="29"/>
      <c r="AS8" s="54"/>
      <c r="AT8" s="107"/>
      <c r="AU8" s="35"/>
      <c r="AV8" s="36"/>
      <c r="AW8" s="37"/>
      <c r="AX8" s="36"/>
      <c r="AY8" s="36"/>
      <c r="AZ8" s="36"/>
      <c r="BA8" s="38"/>
      <c r="BB8" s="36"/>
      <c r="BC8" s="37"/>
      <c r="BD8" s="39"/>
      <c r="BE8" s="118"/>
      <c r="BF8" s="40"/>
    </row>
    <row r="9" spans="1:60" ht="14.25" customHeight="1">
      <c r="A9" s="7" t="s">
        <v>81</v>
      </c>
      <c r="B9" s="28"/>
      <c r="C9" s="55">
        <f>J6</f>
        <v>0</v>
      </c>
      <c r="D9" s="29" t="s">
        <v>36</v>
      </c>
      <c r="E9" s="55">
        <f>H6</f>
        <v>0</v>
      </c>
      <c r="F9" s="29"/>
      <c r="G9" s="28"/>
      <c r="H9" s="29"/>
      <c r="I9" s="29"/>
      <c r="J9" s="29"/>
      <c r="K9" s="29"/>
      <c r="L9" s="28"/>
      <c r="M9" s="92"/>
      <c r="N9" s="92" t="s">
        <v>36</v>
      </c>
      <c r="O9" s="92"/>
      <c r="P9" s="29"/>
      <c r="Q9" s="28"/>
      <c r="R9" s="92"/>
      <c r="S9" s="92" t="s">
        <v>36</v>
      </c>
      <c r="T9" s="92"/>
      <c r="U9" s="29"/>
      <c r="V9" s="28"/>
      <c r="W9" s="92"/>
      <c r="X9" s="92" t="s">
        <v>36</v>
      </c>
      <c r="Y9" s="92"/>
      <c r="Z9" s="29"/>
      <c r="AA9" s="28"/>
      <c r="AB9" s="92"/>
      <c r="AC9" s="92" t="s">
        <v>36</v>
      </c>
      <c r="AD9" s="92"/>
      <c r="AE9" s="29"/>
      <c r="AF9" s="28"/>
      <c r="AG9" s="92"/>
      <c r="AH9" s="92" t="s">
        <v>36</v>
      </c>
      <c r="AI9" s="92"/>
      <c r="AJ9" s="29"/>
      <c r="AK9" s="28"/>
      <c r="AL9" s="92"/>
      <c r="AM9" s="92" t="s">
        <v>36</v>
      </c>
      <c r="AN9" s="92"/>
      <c r="AO9" s="29"/>
      <c r="AP9" s="28"/>
      <c r="AQ9" s="92"/>
      <c r="AR9" s="92" t="s">
        <v>36</v>
      </c>
      <c r="AS9" s="92"/>
      <c r="AT9" s="107"/>
      <c r="AU9" s="35">
        <f>+B8+G8+L8+Q8+V8+AA8+AF8+AK8+AP8</f>
        <v>0</v>
      </c>
      <c r="AV9" s="36">
        <f>+C8+H8+M8+R8+W8+AB8+AG8+AL8+AQ8</f>
        <v>0</v>
      </c>
      <c r="AW9" s="37">
        <f>+AU9+AV9</f>
        <v>0</v>
      </c>
      <c r="AX9" s="36">
        <f>+C9+H9+M9+R9+W9+AB9+AG9+AL9+AQ9</f>
        <v>0</v>
      </c>
      <c r="AY9" s="36" t="s">
        <v>37</v>
      </c>
      <c r="AZ9" s="36">
        <f>+E9+J9+O9+T9+Y9+AD9+AI9+AN9+AS9</f>
        <v>0</v>
      </c>
      <c r="BA9" s="38">
        <f>+C10+H10+M10+R10+W10+AB10+AG10+AL10+AQ10</f>
        <v>0</v>
      </c>
      <c r="BB9" s="36" t="s">
        <v>37</v>
      </c>
      <c r="BC9" s="37">
        <f>+E10+J10+O10+T10+Y10+AD10+AI10+AN10+AS10</f>
        <v>0</v>
      </c>
      <c r="BD9" s="39" t="str">
        <f>IF(BC9=0,"10.000",BA9/(BA9+BC9)*10)</f>
        <v>10.000</v>
      </c>
      <c r="BE9" s="116">
        <f>RANK(BF9,$BF$6:$BF$30)</f>
        <v>1</v>
      </c>
      <c r="BF9" s="40">
        <f>AW9*1000+AV9*100+AZ10*10+BD9</f>
        <v>10</v>
      </c>
    </row>
    <row r="10" spans="1:60" ht="14.25" customHeight="1">
      <c r="A10" s="7"/>
      <c r="B10" s="42" t="s">
        <v>38</v>
      </c>
      <c r="C10" s="67">
        <f>J7</f>
        <v>0</v>
      </c>
      <c r="D10" s="43" t="s">
        <v>36</v>
      </c>
      <c r="E10" s="67">
        <f>H7</f>
        <v>0</v>
      </c>
      <c r="F10" s="44" t="s">
        <v>39</v>
      </c>
      <c r="G10" s="42"/>
      <c r="H10" s="43"/>
      <c r="I10" s="29"/>
      <c r="J10" s="29"/>
      <c r="K10" s="29"/>
      <c r="L10" s="28" t="s">
        <v>38</v>
      </c>
      <c r="M10" s="92"/>
      <c r="N10" s="92" t="s">
        <v>36</v>
      </c>
      <c r="O10" s="92"/>
      <c r="P10" s="29" t="s">
        <v>39</v>
      </c>
      <c r="Q10" s="28" t="s">
        <v>38</v>
      </c>
      <c r="R10" s="92"/>
      <c r="S10" s="92" t="s">
        <v>36</v>
      </c>
      <c r="T10" s="92"/>
      <c r="U10" s="29" t="s">
        <v>39</v>
      </c>
      <c r="V10" s="28" t="s">
        <v>38</v>
      </c>
      <c r="W10" s="92"/>
      <c r="X10" s="92" t="s">
        <v>36</v>
      </c>
      <c r="Y10" s="92"/>
      <c r="Z10" s="29" t="s">
        <v>39</v>
      </c>
      <c r="AA10" s="28" t="s">
        <v>38</v>
      </c>
      <c r="AB10" s="92"/>
      <c r="AC10" s="92" t="s">
        <v>36</v>
      </c>
      <c r="AD10" s="92"/>
      <c r="AE10" s="29" t="s">
        <v>39</v>
      </c>
      <c r="AF10" s="28" t="s">
        <v>38</v>
      </c>
      <c r="AG10" s="92"/>
      <c r="AH10" s="92" t="s">
        <v>36</v>
      </c>
      <c r="AI10" s="92"/>
      <c r="AJ10" s="29" t="s">
        <v>39</v>
      </c>
      <c r="AK10" s="28" t="s">
        <v>38</v>
      </c>
      <c r="AL10" s="92"/>
      <c r="AM10" s="92" t="s">
        <v>36</v>
      </c>
      <c r="AN10" s="92"/>
      <c r="AO10" s="29" t="s">
        <v>39</v>
      </c>
      <c r="AP10" s="28" t="s">
        <v>38</v>
      </c>
      <c r="AQ10" s="92"/>
      <c r="AR10" s="92" t="s">
        <v>36</v>
      </c>
      <c r="AS10" s="92"/>
      <c r="AT10" s="107" t="s">
        <v>39</v>
      </c>
      <c r="AU10" s="45"/>
      <c r="AV10" s="36"/>
      <c r="AW10" s="37"/>
      <c r="AX10" s="36"/>
      <c r="AY10" s="36"/>
      <c r="AZ10" s="48">
        <f>+AX9-AZ9</f>
        <v>0</v>
      </c>
      <c r="BA10" s="38"/>
      <c r="BB10" s="36"/>
      <c r="BC10" s="37"/>
      <c r="BD10" s="39"/>
      <c r="BE10" s="119"/>
      <c r="BF10" s="40"/>
    </row>
    <row r="11" spans="1:60" ht="14.25" customHeight="1">
      <c r="A11" s="56" t="s">
        <v>70</v>
      </c>
      <c r="B11" s="84"/>
      <c r="C11" s="88"/>
      <c r="D11" s="29"/>
      <c r="E11" s="54"/>
      <c r="F11" s="29"/>
      <c r="G11" s="84"/>
      <c r="H11" s="88"/>
      <c r="I11" s="58"/>
      <c r="J11" s="58"/>
      <c r="K11" s="59"/>
      <c r="L11" s="57"/>
      <c r="M11" s="59"/>
      <c r="N11" s="59"/>
      <c r="O11" s="59"/>
      <c r="P11" s="59"/>
      <c r="Q11" s="85"/>
      <c r="R11" s="89"/>
      <c r="S11" s="59"/>
      <c r="T11" s="97"/>
      <c r="U11" s="59"/>
      <c r="V11" s="85"/>
      <c r="W11" s="89"/>
      <c r="X11" s="59"/>
      <c r="Y11" s="97"/>
      <c r="Z11" s="59"/>
      <c r="AA11" s="85"/>
      <c r="AB11" s="89"/>
      <c r="AC11" s="59"/>
      <c r="AD11" s="97"/>
      <c r="AE11" s="59"/>
      <c r="AF11" s="85"/>
      <c r="AG11" s="89"/>
      <c r="AH11" s="59"/>
      <c r="AI11" s="97"/>
      <c r="AJ11" s="59"/>
      <c r="AK11" s="85"/>
      <c r="AL11" s="89"/>
      <c r="AM11" s="59"/>
      <c r="AN11" s="97"/>
      <c r="AO11" s="59"/>
      <c r="AP11" s="85"/>
      <c r="AQ11" s="89"/>
      <c r="AR11" s="59"/>
      <c r="AS11" s="97"/>
      <c r="AT11" s="109"/>
      <c r="AU11" s="35"/>
      <c r="AV11" s="60"/>
      <c r="AW11" s="61"/>
      <c r="AX11" s="60"/>
      <c r="AY11" s="60"/>
      <c r="AZ11" s="62"/>
      <c r="BA11" s="63"/>
      <c r="BB11" s="60"/>
      <c r="BC11" s="61"/>
      <c r="BD11" s="64"/>
      <c r="BE11" s="116"/>
      <c r="BF11" s="65"/>
    </row>
    <row r="12" spans="1:60" ht="14.25" customHeight="1">
      <c r="A12" s="7" t="s">
        <v>14</v>
      </c>
      <c r="B12" s="28"/>
      <c r="C12" s="55">
        <f>O6</f>
        <v>0</v>
      </c>
      <c r="D12" s="29" t="s">
        <v>36</v>
      </c>
      <c r="E12" s="55">
        <f>M6</f>
        <v>0</v>
      </c>
      <c r="F12" s="29"/>
      <c r="G12" s="28"/>
      <c r="H12" s="55">
        <f>O9</f>
        <v>0</v>
      </c>
      <c r="I12" s="55" t="s">
        <v>36</v>
      </c>
      <c r="J12" s="55">
        <f>M9</f>
        <v>0</v>
      </c>
      <c r="K12" s="29"/>
      <c r="L12" s="28"/>
      <c r="M12" s="29"/>
      <c r="N12" s="29"/>
      <c r="O12" s="29"/>
      <c r="P12" s="29"/>
      <c r="Q12" s="28"/>
      <c r="R12" s="92"/>
      <c r="S12" s="92" t="s">
        <v>36</v>
      </c>
      <c r="T12" s="92"/>
      <c r="U12" s="29"/>
      <c r="V12" s="28"/>
      <c r="W12" s="92"/>
      <c r="X12" s="92" t="s">
        <v>36</v>
      </c>
      <c r="Y12" s="92"/>
      <c r="Z12" s="29"/>
      <c r="AA12" s="28"/>
      <c r="AB12" s="92"/>
      <c r="AC12" s="92" t="s">
        <v>36</v>
      </c>
      <c r="AD12" s="92"/>
      <c r="AE12" s="29"/>
      <c r="AF12" s="28"/>
      <c r="AG12" s="92"/>
      <c r="AH12" s="92" t="s">
        <v>36</v>
      </c>
      <c r="AI12" s="92"/>
      <c r="AJ12" s="54"/>
      <c r="AK12" s="90"/>
      <c r="AL12" s="92"/>
      <c r="AM12" s="92" t="s">
        <v>36</v>
      </c>
      <c r="AN12" s="92"/>
      <c r="AO12" s="54"/>
      <c r="AP12" s="90"/>
      <c r="AQ12" s="92"/>
      <c r="AR12" s="92" t="s">
        <v>36</v>
      </c>
      <c r="AS12" s="92"/>
      <c r="AT12" s="107"/>
      <c r="AU12" s="35">
        <f>+B11+G11+L11+Q11+V11+AA11+AF11+AK11+AP11</f>
        <v>0</v>
      </c>
      <c r="AV12" s="36">
        <f>+C11+H11+M11+R11+W11+AB11+AG11+AL11+AQ11</f>
        <v>0</v>
      </c>
      <c r="AW12" s="37">
        <f>+AU12+AV12</f>
        <v>0</v>
      </c>
      <c r="AX12" s="36">
        <f>+C12+H12+M12+R12+W12+AB12+AG12+AL12+AQ12</f>
        <v>0</v>
      </c>
      <c r="AY12" s="36" t="s">
        <v>37</v>
      </c>
      <c r="AZ12" s="36">
        <f>+E12+J12+O12+T12+Y12+AD12+AI12+AN12+AS12</f>
        <v>0</v>
      </c>
      <c r="BA12" s="38">
        <f>+C13+H13+M13+R13+W13+AB13+AG13+AL13+AQ13</f>
        <v>0</v>
      </c>
      <c r="BB12" s="36" t="s">
        <v>37</v>
      </c>
      <c r="BC12" s="37">
        <f>+E13+J13+O13+T13+Y13+AD13+AI13+AN13+AS13</f>
        <v>0</v>
      </c>
      <c r="BD12" s="39" t="str">
        <f>IF(BC12=0,"10.000",BA12/(BA12+BC12)*10)</f>
        <v>10.000</v>
      </c>
      <c r="BE12" s="116">
        <f>RANK(BF12,$BF$6:$BF$30)</f>
        <v>1</v>
      </c>
      <c r="BF12" s="40">
        <f>AW12*1000+AV12*100+AZ13*10+BD12</f>
        <v>10</v>
      </c>
    </row>
    <row r="13" spans="1:60" ht="14.25" customHeight="1">
      <c r="A13" s="41"/>
      <c r="B13" s="42" t="s">
        <v>38</v>
      </c>
      <c r="C13" s="67">
        <f>O7</f>
        <v>0</v>
      </c>
      <c r="D13" s="43" t="s">
        <v>36</v>
      </c>
      <c r="E13" s="67">
        <f>M7</f>
        <v>0</v>
      </c>
      <c r="F13" s="43" t="s">
        <v>39</v>
      </c>
      <c r="G13" s="42" t="s">
        <v>38</v>
      </c>
      <c r="H13" s="67">
        <f>O10</f>
        <v>0</v>
      </c>
      <c r="I13" s="43" t="s">
        <v>36</v>
      </c>
      <c r="J13" s="43">
        <f>M10</f>
        <v>0</v>
      </c>
      <c r="K13" s="43" t="s">
        <v>39</v>
      </c>
      <c r="L13" s="42"/>
      <c r="M13" s="43"/>
      <c r="N13" s="43"/>
      <c r="O13" s="43"/>
      <c r="P13" s="43"/>
      <c r="Q13" s="42" t="s">
        <v>38</v>
      </c>
      <c r="R13" s="93"/>
      <c r="S13" s="93" t="s">
        <v>36</v>
      </c>
      <c r="T13" s="93"/>
      <c r="U13" s="43" t="s">
        <v>39</v>
      </c>
      <c r="V13" s="42" t="s">
        <v>38</v>
      </c>
      <c r="W13" s="93"/>
      <c r="X13" s="93" t="s">
        <v>36</v>
      </c>
      <c r="Y13" s="93"/>
      <c r="Z13" s="43" t="s">
        <v>39</v>
      </c>
      <c r="AA13" s="42" t="s">
        <v>38</v>
      </c>
      <c r="AB13" s="93"/>
      <c r="AC13" s="93" t="s">
        <v>36</v>
      </c>
      <c r="AD13" s="93"/>
      <c r="AE13" s="43" t="s">
        <v>39</v>
      </c>
      <c r="AF13" s="42" t="s">
        <v>38</v>
      </c>
      <c r="AG13" s="93"/>
      <c r="AH13" s="93" t="s">
        <v>36</v>
      </c>
      <c r="AI13" s="93"/>
      <c r="AJ13" s="43" t="s">
        <v>39</v>
      </c>
      <c r="AK13" s="42" t="s">
        <v>38</v>
      </c>
      <c r="AL13" s="93"/>
      <c r="AM13" s="93" t="s">
        <v>36</v>
      </c>
      <c r="AN13" s="93"/>
      <c r="AO13" s="43" t="s">
        <v>39</v>
      </c>
      <c r="AP13" s="42" t="s">
        <v>38</v>
      </c>
      <c r="AQ13" s="93"/>
      <c r="AR13" s="93" t="s">
        <v>36</v>
      </c>
      <c r="AS13" s="93"/>
      <c r="AT13" s="108" t="s">
        <v>39</v>
      </c>
      <c r="AU13" s="45"/>
      <c r="AV13" s="46"/>
      <c r="AW13" s="47"/>
      <c r="AX13" s="46"/>
      <c r="AY13" s="46"/>
      <c r="AZ13" s="48">
        <f>+AX12-AZ12</f>
        <v>0</v>
      </c>
      <c r="BA13" s="49"/>
      <c r="BB13" s="46"/>
      <c r="BC13" s="47"/>
      <c r="BD13" s="50"/>
      <c r="BE13" s="119"/>
      <c r="BF13" s="51"/>
    </row>
    <row r="14" spans="1:60" ht="14.25" customHeight="1">
      <c r="A14" s="7" t="s">
        <v>40</v>
      </c>
      <c r="B14" s="85"/>
      <c r="C14" s="89"/>
      <c r="D14" s="59"/>
      <c r="E14" s="97"/>
      <c r="F14" s="59"/>
      <c r="G14" s="85"/>
      <c r="H14" s="89"/>
      <c r="I14" s="59"/>
      <c r="J14" s="97"/>
      <c r="K14" s="59"/>
      <c r="L14" s="85"/>
      <c r="M14" s="89"/>
      <c r="N14" s="52"/>
      <c r="O14" s="52"/>
      <c r="P14" s="29"/>
      <c r="Q14" s="28"/>
      <c r="R14" s="29"/>
      <c r="S14" s="29"/>
      <c r="T14" s="29"/>
      <c r="U14" s="29"/>
      <c r="V14" s="84"/>
      <c r="W14" s="88"/>
      <c r="X14" s="29"/>
      <c r="Y14" s="54"/>
      <c r="Z14" s="29"/>
      <c r="AA14" s="84"/>
      <c r="AB14" s="88"/>
      <c r="AC14" s="29"/>
      <c r="AD14" s="54"/>
      <c r="AE14" s="29"/>
      <c r="AF14" s="84"/>
      <c r="AG14" s="88"/>
      <c r="AH14" s="29"/>
      <c r="AI14" s="54"/>
      <c r="AJ14" s="29"/>
      <c r="AK14" s="84"/>
      <c r="AL14" s="88"/>
      <c r="AM14" s="29"/>
      <c r="AN14" s="54"/>
      <c r="AO14" s="29"/>
      <c r="AP14" s="84"/>
      <c r="AQ14" s="88"/>
      <c r="AR14" s="29"/>
      <c r="AS14" s="54"/>
      <c r="AT14" s="107"/>
      <c r="AU14" s="35"/>
      <c r="AV14" s="36"/>
      <c r="AW14" s="37"/>
      <c r="AX14" s="36"/>
      <c r="AY14" s="36"/>
      <c r="AZ14" s="66"/>
      <c r="BA14" s="38"/>
      <c r="BB14" s="36"/>
      <c r="BC14" s="37"/>
      <c r="BD14" s="39"/>
      <c r="BE14" s="116"/>
      <c r="BF14" s="40"/>
    </row>
    <row r="15" spans="1:60" ht="14.25" customHeight="1">
      <c r="A15" s="7" t="s">
        <v>69</v>
      </c>
      <c r="B15" s="28"/>
      <c r="C15" s="55">
        <f>T6</f>
        <v>0</v>
      </c>
      <c r="D15" s="55" t="s">
        <v>71</v>
      </c>
      <c r="E15" s="55">
        <f>R6</f>
        <v>0</v>
      </c>
      <c r="F15" s="29"/>
      <c r="G15" s="28"/>
      <c r="H15" s="55">
        <f>T9</f>
        <v>0</v>
      </c>
      <c r="I15" s="55" t="s">
        <v>71</v>
      </c>
      <c r="J15" s="55">
        <f>R9</f>
        <v>0</v>
      </c>
      <c r="K15" s="29"/>
      <c r="L15" s="28"/>
      <c r="M15" s="55">
        <f>T12</f>
        <v>0</v>
      </c>
      <c r="N15" s="55" t="s">
        <v>71</v>
      </c>
      <c r="O15" s="55">
        <f>R12</f>
        <v>0</v>
      </c>
      <c r="P15" s="29"/>
      <c r="Q15" s="28"/>
      <c r="R15" s="29"/>
      <c r="S15" s="29"/>
      <c r="T15" s="29"/>
      <c r="U15" s="29"/>
      <c r="V15" s="28"/>
      <c r="W15" s="92"/>
      <c r="X15" s="92" t="s">
        <v>71</v>
      </c>
      <c r="Y15" s="92"/>
      <c r="Z15" s="29"/>
      <c r="AA15" s="28"/>
      <c r="AB15" s="92"/>
      <c r="AC15" s="92" t="s">
        <v>71</v>
      </c>
      <c r="AD15" s="92"/>
      <c r="AE15" s="29"/>
      <c r="AF15" s="28"/>
      <c r="AG15" s="92"/>
      <c r="AH15" s="92" t="s">
        <v>71</v>
      </c>
      <c r="AI15" s="92"/>
      <c r="AJ15" s="29"/>
      <c r="AK15" s="28"/>
      <c r="AL15" s="92"/>
      <c r="AM15" s="92" t="s">
        <v>71</v>
      </c>
      <c r="AN15" s="92"/>
      <c r="AO15" s="29"/>
      <c r="AP15" s="28"/>
      <c r="AQ15" s="92"/>
      <c r="AR15" s="92" t="s">
        <v>71</v>
      </c>
      <c r="AS15" s="92"/>
      <c r="AT15" s="107"/>
      <c r="AU15" s="35">
        <f>+B14+G14+L14+Q14+V14+AA14+AF14+AK14+AP14</f>
        <v>0</v>
      </c>
      <c r="AV15" s="36">
        <f>+C14+H14+M14+R14+W14+AB14+AG14+AL14+AQ14</f>
        <v>0</v>
      </c>
      <c r="AW15" s="37">
        <f>+AU15+AV15</f>
        <v>0</v>
      </c>
      <c r="AX15" s="36">
        <f>+C15+H15+M15+R15+W15+AB15+AG15+AL15+AQ15</f>
        <v>0</v>
      </c>
      <c r="AY15" s="36" t="s">
        <v>72</v>
      </c>
      <c r="AZ15" s="36">
        <f>+E15+J15+O15+T15+Y15+AD15+AI15+AN15+AS15</f>
        <v>0</v>
      </c>
      <c r="BA15" s="38">
        <f>+C16+H16+M16+R16+W16+AB16+AG16+AL16+AQ16</f>
        <v>0</v>
      </c>
      <c r="BB15" s="36" t="s">
        <v>72</v>
      </c>
      <c r="BC15" s="37">
        <f>+E16+J16+O16+T16+Y16+AD16+AI16+AN16+AS16</f>
        <v>0</v>
      </c>
      <c r="BD15" s="39" t="str">
        <f>IF(BC15=0,"10.000",BA15/(BA15+BC15)*10)</f>
        <v>10.000</v>
      </c>
      <c r="BE15" s="116">
        <f>RANK(BF15,$BF$6:$BF$30)</f>
        <v>1</v>
      </c>
      <c r="BF15" s="40">
        <f>AW15*1000+AV15*100+AZ16*10+BD15</f>
        <v>10</v>
      </c>
    </row>
    <row r="16" spans="1:60" ht="14.25" customHeight="1">
      <c r="A16" s="7"/>
      <c r="B16" s="42" t="s">
        <v>73</v>
      </c>
      <c r="C16" s="67">
        <f>T7</f>
        <v>0</v>
      </c>
      <c r="D16" s="67" t="s">
        <v>71</v>
      </c>
      <c r="E16" s="67">
        <f>R7</f>
        <v>0</v>
      </c>
      <c r="F16" s="43" t="s">
        <v>74</v>
      </c>
      <c r="G16" s="42" t="s">
        <v>73</v>
      </c>
      <c r="H16" s="67">
        <f>T10</f>
        <v>0</v>
      </c>
      <c r="I16" s="67" t="s">
        <v>71</v>
      </c>
      <c r="J16" s="67">
        <f>R10</f>
        <v>0</v>
      </c>
      <c r="K16" s="43" t="s">
        <v>74</v>
      </c>
      <c r="L16" s="42" t="s">
        <v>73</v>
      </c>
      <c r="M16" s="67">
        <f>T13</f>
        <v>0</v>
      </c>
      <c r="N16" s="67" t="s">
        <v>71</v>
      </c>
      <c r="O16" s="67">
        <f>R13</f>
        <v>0</v>
      </c>
      <c r="P16" s="43" t="s">
        <v>74</v>
      </c>
      <c r="Q16" s="42"/>
      <c r="R16" s="43"/>
      <c r="S16" s="29"/>
      <c r="T16" s="29"/>
      <c r="U16" s="29"/>
      <c r="V16" s="28" t="s">
        <v>73</v>
      </c>
      <c r="W16" s="92"/>
      <c r="X16" s="92" t="s">
        <v>71</v>
      </c>
      <c r="Y16" s="92"/>
      <c r="Z16" s="29" t="s">
        <v>74</v>
      </c>
      <c r="AA16" s="28" t="s">
        <v>73</v>
      </c>
      <c r="AB16" s="92"/>
      <c r="AC16" s="92" t="s">
        <v>71</v>
      </c>
      <c r="AD16" s="92"/>
      <c r="AE16" s="29" t="s">
        <v>74</v>
      </c>
      <c r="AF16" s="28" t="s">
        <v>73</v>
      </c>
      <c r="AG16" s="92"/>
      <c r="AH16" s="92" t="s">
        <v>71</v>
      </c>
      <c r="AI16" s="92"/>
      <c r="AJ16" s="29" t="s">
        <v>74</v>
      </c>
      <c r="AK16" s="28" t="s">
        <v>73</v>
      </c>
      <c r="AL16" s="92"/>
      <c r="AM16" s="92" t="s">
        <v>71</v>
      </c>
      <c r="AN16" s="92"/>
      <c r="AO16" s="29" t="s">
        <v>74</v>
      </c>
      <c r="AP16" s="28" t="s">
        <v>73</v>
      </c>
      <c r="AQ16" s="92"/>
      <c r="AR16" s="92" t="s">
        <v>71</v>
      </c>
      <c r="AS16" s="92"/>
      <c r="AT16" s="107" t="s">
        <v>74</v>
      </c>
      <c r="AU16" s="45"/>
      <c r="AV16" s="36"/>
      <c r="AW16" s="37"/>
      <c r="AX16" s="36"/>
      <c r="AY16" s="36"/>
      <c r="AZ16" s="48">
        <f>+AX15-AZ15</f>
        <v>0</v>
      </c>
      <c r="BA16" s="38"/>
      <c r="BB16" s="36"/>
      <c r="BC16" s="37"/>
      <c r="BD16" s="39"/>
      <c r="BE16" s="119"/>
      <c r="BF16" s="40"/>
    </row>
    <row r="17" spans="1:58" ht="14.25" customHeight="1">
      <c r="A17" s="56" t="s">
        <v>75</v>
      </c>
      <c r="B17" s="84"/>
      <c r="C17" s="88"/>
      <c r="D17" s="29"/>
      <c r="E17" s="54"/>
      <c r="F17" s="29"/>
      <c r="G17" s="84"/>
      <c r="H17" s="88"/>
      <c r="I17" s="29"/>
      <c r="J17" s="54"/>
      <c r="K17" s="29"/>
      <c r="L17" s="84"/>
      <c r="M17" s="88"/>
      <c r="N17" s="29"/>
      <c r="O17" s="54"/>
      <c r="P17" s="29"/>
      <c r="Q17" s="84"/>
      <c r="R17" s="88"/>
      <c r="S17" s="58"/>
      <c r="T17" s="58"/>
      <c r="U17" s="68"/>
      <c r="V17" s="57"/>
      <c r="W17" s="59"/>
      <c r="X17" s="59"/>
      <c r="Y17" s="59"/>
      <c r="Z17" s="59"/>
      <c r="AA17" s="85"/>
      <c r="AB17" s="89"/>
      <c r="AC17" s="59"/>
      <c r="AD17" s="97"/>
      <c r="AE17" s="59"/>
      <c r="AF17" s="85"/>
      <c r="AG17" s="89"/>
      <c r="AH17" s="59"/>
      <c r="AI17" s="97"/>
      <c r="AJ17" s="59"/>
      <c r="AK17" s="85"/>
      <c r="AL17" s="89"/>
      <c r="AM17" s="59"/>
      <c r="AN17" s="97"/>
      <c r="AO17" s="59"/>
      <c r="AP17" s="85"/>
      <c r="AQ17" s="89"/>
      <c r="AR17" s="59"/>
      <c r="AS17" s="97"/>
      <c r="AT17" s="109"/>
      <c r="AU17" s="35"/>
      <c r="AV17" s="60"/>
      <c r="AW17" s="61"/>
      <c r="AX17" s="60"/>
      <c r="AY17" s="60"/>
      <c r="AZ17" s="62"/>
      <c r="BA17" s="63"/>
      <c r="BB17" s="60"/>
      <c r="BC17" s="61"/>
      <c r="BD17" s="64"/>
      <c r="BE17" s="116"/>
      <c r="BF17" s="65"/>
    </row>
    <row r="18" spans="1:58" ht="14.25" customHeight="1">
      <c r="A18" s="7" t="s">
        <v>89</v>
      </c>
      <c r="B18" s="28"/>
      <c r="C18" s="55">
        <f>Y6</f>
        <v>0</v>
      </c>
      <c r="D18" s="55" t="s">
        <v>36</v>
      </c>
      <c r="E18" s="55">
        <f>W6</f>
        <v>0</v>
      </c>
      <c r="F18" s="55"/>
      <c r="G18" s="69"/>
      <c r="H18" s="55">
        <f>Y9</f>
        <v>0</v>
      </c>
      <c r="I18" s="55" t="s">
        <v>36</v>
      </c>
      <c r="J18" s="55">
        <f>W9</f>
        <v>0</v>
      </c>
      <c r="K18" s="55"/>
      <c r="L18" s="69"/>
      <c r="M18" s="55">
        <f>Y12</f>
        <v>0</v>
      </c>
      <c r="N18" s="55" t="s">
        <v>36</v>
      </c>
      <c r="O18" s="55">
        <f>W12</f>
        <v>0</v>
      </c>
      <c r="P18" s="55"/>
      <c r="Q18" s="69"/>
      <c r="R18" s="55">
        <f>Y15</f>
        <v>0</v>
      </c>
      <c r="S18" s="55" t="s">
        <v>36</v>
      </c>
      <c r="T18" s="55">
        <f>W15</f>
        <v>0</v>
      </c>
      <c r="U18" s="30"/>
      <c r="V18" s="28"/>
      <c r="W18" s="29"/>
      <c r="X18" s="29"/>
      <c r="Y18" s="29"/>
      <c r="Z18" s="29"/>
      <c r="AA18" s="28"/>
      <c r="AB18" s="92"/>
      <c r="AC18" s="92" t="s">
        <v>36</v>
      </c>
      <c r="AD18" s="92"/>
      <c r="AE18" s="29"/>
      <c r="AF18" s="28"/>
      <c r="AG18" s="92"/>
      <c r="AH18" s="92" t="s">
        <v>36</v>
      </c>
      <c r="AI18" s="92"/>
      <c r="AJ18" s="29"/>
      <c r="AK18" s="28"/>
      <c r="AL18" s="92"/>
      <c r="AM18" s="92" t="s">
        <v>36</v>
      </c>
      <c r="AN18" s="92"/>
      <c r="AO18" s="29"/>
      <c r="AP18" s="28"/>
      <c r="AQ18" s="92"/>
      <c r="AR18" s="92" t="s">
        <v>36</v>
      </c>
      <c r="AS18" s="92"/>
      <c r="AT18" s="107"/>
      <c r="AU18" s="35">
        <f>+B17+G17+L17+Q17+V17+AA17+AF17+AK17+AP17</f>
        <v>0</v>
      </c>
      <c r="AV18" s="36">
        <f>+C17+H17+M17+R17+W17+AB17+AG17+AL17+AQ17</f>
        <v>0</v>
      </c>
      <c r="AW18" s="37">
        <f>+AU18+AV18</f>
        <v>0</v>
      </c>
      <c r="AX18" s="36">
        <f>+C18+H18+M18+R18+W18+AB18+AG18+AL18+AQ18</f>
        <v>0</v>
      </c>
      <c r="AY18" s="36" t="s">
        <v>37</v>
      </c>
      <c r="AZ18" s="36">
        <f>+E18+J18+O18+T18+Y18+AD18+AI18+AN18+AS18</f>
        <v>0</v>
      </c>
      <c r="BA18" s="38">
        <f>+C19+H19+M19+R19+W19+AB19+AG19+AL19+AQ19</f>
        <v>0</v>
      </c>
      <c r="BB18" s="36" t="s">
        <v>37</v>
      </c>
      <c r="BC18" s="37">
        <f>+E19+J19+O19+T19+Y19+AD19+AI19+AN19+AS19</f>
        <v>0</v>
      </c>
      <c r="BD18" s="39" t="str">
        <f>IF(BC18=0,"10.000",BA18/(BA18+BC18)*10)</f>
        <v>10.000</v>
      </c>
      <c r="BE18" s="116">
        <f>RANK(BF18,$BF$6:$BF$30)</f>
        <v>1</v>
      </c>
      <c r="BF18" s="40">
        <f>AW18*1000+AV18*100+AZ19*10+BD18</f>
        <v>10</v>
      </c>
    </row>
    <row r="19" spans="1:58" ht="14.25" customHeight="1">
      <c r="A19" s="41"/>
      <c r="B19" s="42" t="s">
        <v>38</v>
      </c>
      <c r="C19" s="67">
        <f>Y7</f>
        <v>0</v>
      </c>
      <c r="D19" s="67" t="s">
        <v>36</v>
      </c>
      <c r="E19" s="67">
        <f>W7</f>
        <v>0</v>
      </c>
      <c r="F19" s="67" t="s">
        <v>39</v>
      </c>
      <c r="G19" s="70" t="s">
        <v>38</v>
      </c>
      <c r="H19" s="67">
        <f>Y10</f>
        <v>0</v>
      </c>
      <c r="I19" s="67" t="s">
        <v>36</v>
      </c>
      <c r="J19" s="67">
        <f>W10</f>
        <v>0</v>
      </c>
      <c r="K19" s="67" t="s">
        <v>39</v>
      </c>
      <c r="L19" s="70" t="s">
        <v>38</v>
      </c>
      <c r="M19" s="67">
        <f>Y13</f>
        <v>0</v>
      </c>
      <c r="N19" s="67" t="s">
        <v>36</v>
      </c>
      <c r="O19" s="67">
        <f>W13</f>
        <v>0</v>
      </c>
      <c r="P19" s="67" t="s">
        <v>39</v>
      </c>
      <c r="Q19" s="70" t="s">
        <v>38</v>
      </c>
      <c r="R19" s="67">
        <f>Y16</f>
        <v>0</v>
      </c>
      <c r="S19" s="67" t="s">
        <v>36</v>
      </c>
      <c r="T19" s="67">
        <f>W16</f>
        <v>0</v>
      </c>
      <c r="U19" s="44" t="s">
        <v>39</v>
      </c>
      <c r="V19" s="42"/>
      <c r="W19" s="43"/>
      <c r="X19" s="43"/>
      <c r="Y19" s="43"/>
      <c r="Z19" s="43"/>
      <c r="AA19" s="42" t="s">
        <v>38</v>
      </c>
      <c r="AB19" s="93"/>
      <c r="AC19" s="93" t="s">
        <v>36</v>
      </c>
      <c r="AD19" s="93"/>
      <c r="AE19" s="43" t="s">
        <v>39</v>
      </c>
      <c r="AF19" s="42" t="s">
        <v>38</v>
      </c>
      <c r="AG19" s="93"/>
      <c r="AH19" s="93" t="s">
        <v>36</v>
      </c>
      <c r="AI19" s="93"/>
      <c r="AJ19" s="43" t="s">
        <v>39</v>
      </c>
      <c r="AK19" s="42" t="s">
        <v>38</v>
      </c>
      <c r="AL19" s="93"/>
      <c r="AM19" s="93" t="s">
        <v>36</v>
      </c>
      <c r="AN19" s="93"/>
      <c r="AO19" s="43" t="s">
        <v>39</v>
      </c>
      <c r="AP19" s="42" t="s">
        <v>38</v>
      </c>
      <c r="AQ19" s="93"/>
      <c r="AR19" s="93" t="s">
        <v>36</v>
      </c>
      <c r="AS19" s="93"/>
      <c r="AT19" s="108" t="s">
        <v>39</v>
      </c>
      <c r="AU19" s="45"/>
      <c r="AV19" s="46"/>
      <c r="AW19" s="47"/>
      <c r="AX19" s="46"/>
      <c r="AY19" s="46"/>
      <c r="AZ19" s="48">
        <f>+AX18-AZ18</f>
        <v>0</v>
      </c>
      <c r="BA19" s="49"/>
      <c r="BB19" s="46"/>
      <c r="BC19" s="47"/>
      <c r="BD19" s="71"/>
      <c r="BE19" s="120"/>
      <c r="BF19" s="51"/>
    </row>
    <row r="20" spans="1:58" ht="14.25" customHeight="1">
      <c r="A20" s="7" t="s">
        <v>41</v>
      </c>
      <c r="B20" s="85"/>
      <c r="C20" s="89"/>
      <c r="D20" s="59"/>
      <c r="E20" s="97"/>
      <c r="F20" s="59"/>
      <c r="G20" s="85"/>
      <c r="H20" s="89"/>
      <c r="I20" s="59"/>
      <c r="J20" s="97"/>
      <c r="K20" s="59"/>
      <c r="L20" s="85"/>
      <c r="M20" s="89"/>
      <c r="N20" s="59"/>
      <c r="O20" s="97"/>
      <c r="P20" s="59"/>
      <c r="Q20" s="85"/>
      <c r="R20" s="89"/>
      <c r="S20" s="59"/>
      <c r="T20" s="97"/>
      <c r="U20" s="59"/>
      <c r="V20" s="85"/>
      <c r="W20" s="89"/>
      <c r="X20" s="52"/>
      <c r="Y20" s="52"/>
      <c r="Z20" s="29"/>
      <c r="AA20" s="28"/>
      <c r="AB20" s="29"/>
      <c r="AC20" s="29"/>
      <c r="AD20" s="29"/>
      <c r="AE20" s="29"/>
      <c r="AF20" s="84"/>
      <c r="AG20" s="88"/>
      <c r="AH20" s="29"/>
      <c r="AI20" s="54"/>
      <c r="AJ20" s="29"/>
      <c r="AK20" s="84"/>
      <c r="AL20" s="88"/>
      <c r="AM20" s="29"/>
      <c r="AN20" s="54"/>
      <c r="AO20" s="29"/>
      <c r="AP20" s="84"/>
      <c r="AQ20" s="88"/>
      <c r="AR20" s="29"/>
      <c r="AS20" s="54"/>
      <c r="AT20" s="107"/>
      <c r="AU20" s="35"/>
      <c r="AV20" s="36"/>
      <c r="AW20" s="37"/>
      <c r="AX20" s="36"/>
      <c r="AY20" s="36"/>
      <c r="AZ20" s="66"/>
      <c r="BA20" s="38"/>
      <c r="BB20" s="36"/>
      <c r="BC20" s="37"/>
      <c r="BD20" s="72"/>
      <c r="BE20" s="121"/>
      <c r="BF20" s="40"/>
    </row>
    <row r="21" spans="1:58" ht="14.25" customHeight="1">
      <c r="A21" s="7" t="s">
        <v>82</v>
      </c>
      <c r="B21" s="28"/>
      <c r="C21" s="55">
        <f>AD6</f>
        <v>0</v>
      </c>
      <c r="D21" s="55" t="s">
        <v>46</v>
      </c>
      <c r="E21" s="55">
        <f>AB6</f>
        <v>0</v>
      </c>
      <c r="F21" s="55"/>
      <c r="G21" s="69"/>
      <c r="H21" s="55">
        <f>AD9</f>
        <v>0</v>
      </c>
      <c r="I21" s="55" t="s">
        <v>46</v>
      </c>
      <c r="J21" s="55">
        <f>AB9</f>
        <v>0</v>
      </c>
      <c r="K21" s="55"/>
      <c r="L21" s="69"/>
      <c r="M21" s="55">
        <f>AD12</f>
        <v>0</v>
      </c>
      <c r="N21" s="55" t="s">
        <v>46</v>
      </c>
      <c r="O21" s="55">
        <f>AB12</f>
        <v>0</v>
      </c>
      <c r="P21" s="55"/>
      <c r="Q21" s="69"/>
      <c r="R21" s="55">
        <f>AD15</f>
        <v>0</v>
      </c>
      <c r="S21" s="55" t="s">
        <v>46</v>
      </c>
      <c r="T21" s="55">
        <f>AB15</f>
        <v>0</v>
      </c>
      <c r="U21" s="55"/>
      <c r="V21" s="69"/>
      <c r="W21" s="55">
        <f>AD18</f>
        <v>0</v>
      </c>
      <c r="X21" s="55" t="s">
        <v>46</v>
      </c>
      <c r="Y21" s="55">
        <f>AB18</f>
        <v>0</v>
      </c>
      <c r="Z21" s="29"/>
      <c r="AA21" s="28"/>
      <c r="AB21" s="29"/>
      <c r="AC21" s="29"/>
      <c r="AD21" s="29"/>
      <c r="AE21" s="29"/>
      <c r="AF21" s="28"/>
      <c r="AG21" s="92"/>
      <c r="AH21" s="92" t="s">
        <v>46</v>
      </c>
      <c r="AI21" s="92"/>
      <c r="AJ21" s="29"/>
      <c r="AK21" s="28"/>
      <c r="AL21" s="92"/>
      <c r="AM21" s="92" t="s">
        <v>46</v>
      </c>
      <c r="AN21" s="92"/>
      <c r="AO21" s="29"/>
      <c r="AP21" s="28"/>
      <c r="AQ21" s="92"/>
      <c r="AR21" s="92" t="s">
        <v>46</v>
      </c>
      <c r="AS21" s="92"/>
      <c r="AT21" s="107"/>
      <c r="AU21" s="35">
        <f>+B20+G20+L20+Q20+V20+AA20+AF20+AK20+AP20</f>
        <v>0</v>
      </c>
      <c r="AV21" s="36">
        <f>+C20+H20+M20+R20+W20+AB20+AG20+AL20+AQ20</f>
        <v>0</v>
      </c>
      <c r="AW21" s="37">
        <f>+AU21+AV21</f>
        <v>0</v>
      </c>
      <c r="AX21" s="36">
        <f>+C21+H21+M21+R21+W21+AB21+AG21+AL21+AQ21</f>
        <v>0</v>
      </c>
      <c r="AY21" s="36" t="s">
        <v>47</v>
      </c>
      <c r="AZ21" s="36">
        <f>+E21+J21+O21+T21+Y21+AD21+AI21+AN21+AS21</f>
        <v>0</v>
      </c>
      <c r="BA21" s="38">
        <f>+C22+H22+M22+R22+W22+AB22+AG22+AL22+AQ22</f>
        <v>0</v>
      </c>
      <c r="BB21" s="36" t="s">
        <v>47</v>
      </c>
      <c r="BC21" s="37">
        <f>+E22+J22+O22+T22+Y22+AD22+AI22+AN22+AS22</f>
        <v>0</v>
      </c>
      <c r="BD21" s="39" t="str">
        <f>IF(BC21=0,"10.000",BA21/(BA21+BC21)*10)</f>
        <v>10.000</v>
      </c>
      <c r="BE21" s="116">
        <f>RANK(BF21,$BF$6:$BF$30)</f>
        <v>1</v>
      </c>
      <c r="BF21" s="40">
        <f>AW21*1000+AV21*100+AZ22*10+BD21</f>
        <v>10</v>
      </c>
    </row>
    <row r="22" spans="1:58" ht="14.25" customHeight="1">
      <c r="A22" s="7"/>
      <c r="B22" s="42" t="s">
        <v>48</v>
      </c>
      <c r="C22" s="67">
        <f>AD7</f>
        <v>0</v>
      </c>
      <c r="D22" s="67" t="s">
        <v>46</v>
      </c>
      <c r="E22" s="67">
        <f>AB7</f>
        <v>0</v>
      </c>
      <c r="F22" s="67" t="s">
        <v>49</v>
      </c>
      <c r="G22" s="70" t="s">
        <v>48</v>
      </c>
      <c r="H22" s="67">
        <f>AD10</f>
        <v>0</v>
      </c>
      <c r="I22" s="67" t="s">
        <v>46</v>
      </c>
      <c r="J22" s="67">
        <f>AB10</f>
        <v>0</v>
      </c>
      <c r="K22" s="67" t="s">
        <v>49</v>
      </c>
      <c r="L22" s="70" t="s">
        <v>48</v>
      </c>
      <c r="M22" s="67">
        <f>AD13</f>
        <v>0</v>
      </c>
      <c r="N22" s="67" t="s">
        <v>46</v>
      </c>
      <c r="O22" s="67">
        <f>AB13</f>
        <v>0</v>
      </c>
      <c r="P22" s="67" t="s">
        <v>49</v>
      </c>
      <c r="Q22" s="70" t="s">
        <v>48</v>
      </c>
      <c r="R22" s="67">
        <f>AD16</f>
        <v>0</v>
      </c>
      <c r="S22" s="67" t="s">
        <v>46</v>
      </c>
      <c r="T22" s="67">
        <f>AB16</f>
        <v>0</v>
      </c>
      <c r="U22" s="67" t="s">
        <v>49</v>
      </c>
      <c r="V22" s="70" t="s">
        <v>48</v>
      </c>
      <c r="W22" s="67">
        <f>AD19</f>
        <v>0</v>
      </c>
      <c r="X22" s="67" t="s">
        <v>46</v>
      </c>
      <c r="Y22" s="67">
        <f>AB19</f>
        <v>0</v>
      </c>
      <c r="Z22" s="43" t="s">
        <v>49</v>
      </c>
      <c r="AA22" s="42"/>
      <c r="AB22" s="43"/>
      <c r="AC22" s="29"/>
      <c r="AD22" s="29"/>
      <c r="AE22" s="29"/>
      <c r="AF22" s="28" t="s">
        <v>48</v>
      </c>
      <c r="AG22" s="92"/>
      <c r="AH22" s="92" t="s">
        <v>46</v>
      </c>
      <c r="AI22" s="92"/>
      <c r="AJ22" s="29" t="s">
        <v>49</v>
      </c>
      <c r="AK22" s="28" t="s">
        <v>48</v>
      </c>
      <c r="AL22" s="92"/>
      <c r="AM22" s="92" t="s">
        <v>46</v>
      </c>
      <c r="AN22" s="92"/>
      <c r="AO22" s="29" t="s">
        <v>49</v>
      </c>
      <c r="AP22" s="28" t="s">
        <v>48</v>
      </c>
      <c r="AQ22" s="92"/>
      <c r="AR22" s="92" t="s">
        <v>46</v>
      </c>
      <c r="AS22" s="92"/>
      <c r="AT22" s="107" t="s">
        <v>49</v>
      </c>
      <c r="AU22" s="45"/>
      <c r="AV22" s="36"/>
      <c r="AW22" s="37"/>
      <c r="AX22" s="36"/>
      <c r="AY22" s="36"/>
      <c r="AZ22" s="48">
        <f>+AX21-AZ21</f>
        <v>0</v>
      </c>
      <c r="BA22" s="38"/>
      <c r="BB22" s="36"/>
      <c r="BC22" s="37"/>
      <c r="BD22" s="72"/>
      <c r="BE22" s="122"/>
      <c r="BF22" s="40"/>
    </row>
    <row r="23" spans="1:58" ht="14.25" customHeight="1">
      <c r="A23" s="56" t="s">
        <v>76</v>
      </c>
      <c r="B23" s="84"/>
      <c r="C23" s="88"/>
      <c r="D23" s="29"/>
      <c r="E23" s="54"/>
      <c r="F23" s="29"/>
      <c r="G23" s="84"/>
      <c r="H23" s="88"/>
      <c r="I23" s="29"/>
      <c r="J23" s="54"/>
      <c r="K23" s="29"/>
      <c r="L23" s="84"/>
      <c r="M23" s="88"/>
      <c r="N23" s="29"/>
      <c r="O23" s="54"/>
      <c r="P23" s="29"/>
      <c r="Q23" s="84"/>
      <c r="R23" s="88"/>
      <c r="S23" s="29"/>
      <c r="T23" s="54"/>
      <c r="U23" s="29"/>
      <c r="V23" s="84"/>
      <c r="W23" s="88"/>
      <c r="X23" s="29"/>
      <c r="Y23" s="54"/>
      <c r="Z23" s="29"/>
      <c r="AA23" s="84"/>
      <c r="AB23" s="88"/>
      <c r="AC23" s="58"/>
      <c r="AD23" s="58"/>
      <c r="AE23" s="59"/>
      <c r="AF23" s="57"/>
      <c r="AG23" s="59"/>
      <c r="AH23" s="59"/>
      <c r="AI23" s="59"/>
      <c r="AJ23" s="59"/>
      <c r="AK23" s="85"/>
      <c r="AL23" s="89"/>
      <c r="AM23" s="59"/>
      <c r="AN23" s="97"/>
      <c r="AO23" s="59"/>
      <c r="AP23" s="85"/>
      <c r="AQ23" s="89"/>
      <c r="AR23" s="59"/>
      <c r="AS23" s="97"/>
      <c r="AT23" s="109"/>
      <c r="AU23" s="35"/>
      <c r="AV23" s="60"/>
      <c r="AW23" s="61"/>
      <c r="AX23" s="60"/>
      <c r="AY23" s="60"/>
      <c r="AZ23" s="62"/>
      <c r="BA23" s="63"/>
      <c r="BB23" s="60"/>
      <c r="BC23" s="61"/>
      <c r="BD23" s="73"/>
      <c r="BE23" s="123"/>
      <c r="BF23" s="65"/>
    </row>
    <row r="24" spans="1:58" ht="14.25" customHeight="1">
      <c r="A24" s="100" t="s">
        <v>84</v>
      </c>
      <c r="B24" s="28"/>
      <c r="C24" s="55">
        <f>AI6</f>
        <v>0</v>
      </c>
      <c r="D24" s="55" t="s">
        <v>46</v>
      </c>
      <c r="E24" s="55">
        <f>AG6</f>
        <v>0</v>
      </c>
      <c r="F24" s="55"/>
      <c r="G24" s="69"/>
      <c r="H24" s="55">
        <f>AI9</f>
        <v>0</v>
      </c>
      <c r="I24" s="55" t="s">
        <v>46</v>
      </c>
      <c r="J24" s="55">
        <f>AG9</f>
        <v>0</v>
      </c>
      <c r="K24" s="55"/>
      <c r="L24" s="69"/>
      <c r="M24" s="55">
        <f>AI12</f>
        <v>0</v>
      </c>
      <c r="N24" s="55" t="s">
        <v>46</v>
      </c>
      <c r="O24" s="55">
        <f>AG12</f>
        <v>0</v>
      </c>
      <c r="P24" s="55"/>
      <c r="Q24" s="69"/>
      <c r="R24" s="55">
        <f>AI15</f>
        <v>0</v>
      </c>
      <c r="S24" s="55" t="s">
        <v>46</v>
      </c>
      <c r="T24" s="55">
        <f>AG15</f>
        <v>0</v>
      </c>
      <c r="U24" s="55"/>
      <c r="V24" s="69"/>
      <c r="W24" s="55">
        <f>AI18</f>
        <v>0</v>
      </c>
      <c r="X24" s="55" t="s">
        <v>46</v>
      </c>
      <c r="Y24" s="55">
        <f>AG18</f>
        <v>0</v>
      </c>
      <c r="Z24" s="55"/>
      <c r="AA24" s="69"/>
      <c r="AB24" s="55">
        <f>AI21</f>
        <v>0</v>
      </c>
      <c r="AC24" s="55" t="s">
        <v>46</v>
      </c>
      <c r="AD24" s="55">
        <f>AG21</f>
        <v>0</v>
      </c>
      <c r="AE24" s="29"/>
      <c r="AF24" s="28"/>
      <c r="AG24" s="29"/>
      <c r="AH24" s="29"/>
      <c r="AI24" s="29"/>
      <c r="AJ24" s="29"/>
      <c r="AK24" s="28"/>
      <c r="AL24" s="92"/>
      <c r="AM24" s="92" t="s">
        <v>46</v>
      </c>
      <c r="AN24" s="92"/>
      <c r="AO24" s="29"/>
      <c r="AP24" s="28"/>
      <c r="AQ24" s="92"/>
      <c r="AR24" s="92" t="s">
        <v>46</v>
      </c>
      <c r="AS24" s="92"/>
      <c r="AT24" s="107"/>
      <c r="AU24" s="35">
        <f>+B23+G23+L23+Q23+V23+AA23+AF23+AK23+AP23</f>
        <v>0</v>
      </c>
      <c r="AV24" s="36">
        <f>+C23+H23+M23+R23+W23+AB23+AG23+AL23+AQ23</f>
        <v>0</v>
      </c>
      <c r="AW24" s="37">
        <f>+AU24+AV24</f>
        <v>0</v>
      </c>
      <c r="AX24" s="36">
        <f>+C24+H24+M24+R24+W24+AB24+AG24+AL24+AQ24</f>
        <v>0</v>
      </c>
      <c r="AY24" s="36" t="s">
        <v>47</v>
      </c>
      <c r="AZ24" s="36">
        <f>+E24+J24+O24+T24+Y24+AD24+AI24+AN24+AS24</f>
        <v>0</v>
      </c>
      <c r="BA24" s="38">
        <f>+C25+H25+M25+R25+W25+AB25+AG25+AL25+AQ25</f>
        <v>0</v>
      </c>
      <c r="BB24" s="36" t="s">
        <v>47</v>
      </c>
      <c r="BC24" s="37">
        <f>+E25+J25+O25+T25+Y25+AD25+AI25+AN25+AS25</f>
        <v>0</v>
      </c>
      <c r="BD24" s="39" t="str">
        <f>IF(BC24=0,"10.000",BA24/(BA24+BC24)*10)</f>
        <v>10.000</v>
      </c>
      <c r="BE24" s="116">
        <f>RANK(BF24,$BF$6:$BF$30)</f>
        <v>1</v>
      </c>
      <c r="BF24" s="40">
        <f>AW24*1000+AV24*100+AZ25*10+BD24</f>
        <v>10</v>
      </c>
    </row>
    <row r="25" spans="1:58" ht="14.25" customHeight="1">
      <c r="A25" s="41"/>
      <c r="B25" s="42" t="s">
        <v>48</v>
      </c>
      <c r="C25" s="67">
        <f>AI7</f>
        <v>0</v>
      </c>
      <c r="D25" s="67" t="s">
        <v>46</v>
      </c>
      <c r="E25" s="67">
        <f>AG7</f>
        <v>0</v>
      </c>
      <c r="F25" s="67" t="s">
        <v>49</v>
      </c>
      <c r="G25" s="70" t="s">
        <v>48</v>
      </c>
      <c r="H25" s="67">
        <f>AI10</f>
        <v>0</v>
      </c>
      <c r="I25" s="67" t="s">
        <v>46</v>
      </c>
      <c r="J25" s="67">
        <f>AG10</f>
        <v>0</v>
      </c>
      <c r="K25" s="67" t="s">
        <v>49</v>
      </c>
      <c r="L25" s="70" t="s">
        <v>48</v>
      </c>
      <c r="M25" s="67">
        <f>AI13</f>
        <v>0</v>
      </c>
      <c r="N25" s="67" t="s">
        <v>46</v>
      </c>
      <c r="O25" s="67">
        <f>AG13</f>
        <v>0</v>
      </c>
      <c r="P25" s="67" t="s">
        <v>49</v>
      </c>
      <c r="Q25" s="70" t="s">
        <v>48</v>
      </c>
      <c r="R25" s="67">
        <f>AI16</f>
        <v>0</v>
      </c>
      <c r="S25" s="67" t="s">
        <v>46</v>
      </c>
      <c r="T25" s="67">
        <f>AG16</f>
        <v>0</v>
      </c>
      <c r="U25" s="67" t="s">
        <v>49</v>
      </c>
      <c r="V25" s="70" t="s">
        <v>48</v>
      </c>
      <c r="W25" s="67">
        <f>AI19</f>
        <v>0</v>
      </c>
      <c r="X25" s="67" t="s">
        <v>46</v>
      </c>
      <c r="Y25" s="67">
        <f>AG19</f>
        <v>0</v>
      </c>
      <c r="Z25" s="67" t="s">
        <v>49</v>
      </c>
      <c r="AA25" s="70" t="s">
        <v>48</v>
      </c>
      <c r="AB25" s="67">
        <f>AI22</f>
        <v>0</v>
      </c>
      <c r="AC25" s="67" t="s">
        <v>46</v>
      </c>
      <c r="AD25" s="67">
        <f>AG22</f>
        <v>0</v>
      </c>
      <c r="AE25" s="43" t="s">
        <v>49</v>
      </c>
      <c r="AF25" s="42"/>
      <c r="AG25" s="43"/>
      <c r="AH25" s="43"/>
      <c r="AI25" s="43"/>
      <c r="AJ25" s="43"/>
      <c r="AK25" s="42" t="s">
        <v>48</v>
      </c>
      <c r="AL25" s="93"/>
      <c r="AM25" s="93" t="s">
        <v>46</v>
      </c>
      <c r="AN25" s="93"/>
      <c r="AO25" s="43" t="s">
        <v>49</v>
      </c>
      <c r="AP25" s="42" t="s">
        <v>48</v>
      </c>
      <c r="AQ25" s="93"/>
      <c r="AR25" s="93" t="s">
        <v>46</v>
      </c>
      <c r="AS25" s="93"/>
      <c r="AT25" s="108" t="s">
        <v>49</v>
      </c>
      <c r="AU25" s="45"/>
      <c r="AV25" s="46"/>
      <c r="AW25" s="47"/>
      <c r="AX25" s="46"/>
      <c r="AY25" s="46"/>
      <c r="AZ25" s="48">
        <f>+AX24-AZ24</f>
        <v>0</v>
      </c>
      <c r="BA25" s="49"/>
      <c r="BB25" s="46"/>
      <c r="BC25" s="47"/>
      <c r="BD25" s="71"/>
      <c r="BE25" s="124"/>
      <c r="BF25" s="51"/>
    </row>
    <row r="26" spans="1:58" ht="14.25" customHeight="1">
      <c r="A26" s="7" t="s">
        <v>77</v>
      </c>
      <c r="B26" s="84"/>
      <c r="C26" s="88"/>
      <c r="D26" s="29"/>
      <c r="E26" s="54"/>
      <c r="F26" s="29"/>
      <c r="G26" s="84"/>
      <c r="H26" s="88"/>
      <c r="I26" s="29"/>
      <c r="J26" s="54"/>
      <c r="K26" s="29"/>
      <c r="L26" s="84"/>
      <c r="M26" s="88"/>
      <c r="N26" s="29"/>
      <c r="O26" s="54"/>
      <c r="P26" s="29"/>
      <c r="Q26" s="84"/>
      <c r="R26" s="88"/>
      <c r="S26" s="29"/>
      <c r="T26" s="54"/>
      <c r="U26" s="29"/>
      <c r="V26" s="84"/>
      <c r="W26" s="88"/>
      <c r="X26" s="29"/>
      <c r="Y26" s="54"/>
      <c r="Z26" s="29"/>
      <c r="AA26" s="84"/>
      <c r="AB26" s="88"/>
      <c r="AC26" s="52"/>
      <c r="AD26" s="52"/>
      <c r="AE26" s="52"/>
      <c r="AF26" s="86"/>
      <c r="AG26" s="98">
        <f>AN23</f>
        <v>0</v>
      </c>
      <c r="AH26" s="52"/>
      <c r="AI26" s="52"/>
      <c r="AJ26" s="29"/>
      <c r="AK26" s="28"/>
      <c r="AL26" s="29"/>
      <c r="AM26" s="29"/>
      <c r="AN26" s="29"/>
      <c r="AO26" s="29"/>
      <c r="AP26" s="84"/>
      <c r="AQ26" s="88"/>
      <c r="AR26" s="29"/>
      <c r="AS26" s="54"/>
      <c r="AT26" s="107"/>
      <c r="AU26" s="35"/>
      <c r="AV26" s="36"/>
      <c r="AW26" s="37"/>
      <c r="AX26" s="36"/>
      <c r="AY26" s="36"/>
      <c r="AZ26" s="66"/>
      <c r="BA26" s="38"/>
      <c r="BB26" s="36"/>
      <c r="BC26" s="37"/>
      <c r="BD26" s="72"/>
      <c r="BE26" s="122"/>
      <c r="BF26" s="40"/>
    </row>
    <row r="27" spans="1:58" ht="14.25" customHeight="1">
      <c r="A27" s="7" t="s">
        <v>90</v>
      </c>
      <c r="B27" s="28"/>
      <c r="C27" s="55">
        <f>AN6</f>
        <v>0</v>
      </c>
      <c r="D27" s="55" t="s">
        <v>71</v>
      </c>
      <c r="E27" s="55">
        <f>AL6</f>
        <v>0</v>
      </c>
      <c r="F27" s="55"/>
      <c r="G27" s="69"/>
      <c r="H27" s="55">
        <f>AN9</f>
        <v>0</v>
      </c>
      <c r="I27" s="55" t="s">
        <v>71</v>
      </c>
      <c r="J27" s="55">
        <f>AL9</f>
        <v>0</v>
      </c>
      <c r="K27" s="55"/>
      <c r="L27" s="69"/>
      <c r="M27" s="55">
        <f>AN12</f>
        <v>0</v>
      </c>
      <c r="N27" s="55" t="s">
        <v>71</v>
      </c>
      <c r="O27" s="55">
        <f>AL12</f>
        <v>0</v>
      </c>
      <c r="P27" s="55"/>
      <c r="Q27" s="69"/>
      <c r="R27" s="55">
        <f>AN15</f>
        <v>0</v>
      </c>
      <c r="S27" s="55" t="s">
        <v>71</v>
      </c>
      <c r="T27" s="55">
        <f>AL15</f>
        <v>0</v>
      </c>
      <c r="U27" s="55"/>
      <c r="V27" s="69"/>
      <c r="W27" s="55">
        <f>AN18</f>
        <v>0</v>
      </c>
      <c r="X27" s="55" t="s">
        <v>71</v>
      </c>
      <c r="Y27" s="55">
        <f>AL18</f>
        <v>0</v>
      </c>
      <c r="Z27" s="55"/>
      <c r="AA27" s="69"/>
      <c r="AB27" s="55">
        <f>AN21</f>
        <v>0</v>
      </c>
      <c r="AC27" s="55" t="s">
        <v>71</v>
      </c>
      <c r="AD27" s="55">
        <f>AL21</f>
        <v>0</v>
      </c>
      <c r="AE27" s="55"/>
      <c r="AF27" s="69"/>
      <c r="AG27" s="55">
        <f>AN24</f>
        <v>0</v>
      </c>
      <c r="AH27" s="55" t="s">
        <v>71</v>
      </c>
      <c r="AI27" s="55">
        <f>AL24</f>
        <v>0</v>
      </c>
      <c r="AJ27" s="29"/>
      <c r="AK27" s="28"/>
      <c r="AL27" s="29"/>
      <c r="AM27" s="29"/>
      <c r="AN27" s="29"/>
      <c r="AO27" s="29"/>
      <c r="AP27" s="28"/>
      <c r="AQ27" s="92"/>
      <c r="AR27" s="92" t="s">
        <v>71</v>
      </c>
      <c r="AS27" s="92"/>
      <c r="AT27" s="107"/>
      <c r="AU27" s="35">
        <f>+B26+G26+L26+Q26+V26+AA26+AF26+AK26+AP26</f>
        <v>0</v>
      </c>
      <c r="AV27" s="36">
        <f>+C26+H26+M26+R26+W26+AB26+AG26+AL26+AQ26</f>
        <v>0</v>
      </c>
      <c r="AW27" s="37">
        <f>+AU27+AV27</f>
        <v>0</v>
      </c>
      <c r="AX27" s="36">
        <f>+C27+H27+M27+R27+W27+AB27+AG27+AL27+AQ27</f>
        <v>0</v>
      </c>
      <c r="AY27" s="36" t="s">
        <v>72</v>
      </c>
      <c r="AZ27" s="36">
        <f>+E27+J27+O27+T27+Y27+AD27+AI27+AN27+AS27</f>
        <v>0</v>
      </c>
      <c r="BA27" s="38">
        <f>+C28+H28+M28+R28+W28+AB28+AG28+AL28+AQ28</f>
        <v>0</v>
      </c>
      <c r="BB27" s="36" t="s">
        <v>72</v>
      </c>
      <c r="BC27" s="37">
        <f>+E28+J28+O28+T28+Y28+AD28+AI28+AN28+AS28</f>
        <v>0</v>
      </c>
      <c r="BD27" s="39" t="str">
        <f>IF(BC27=0,"10.000",BA27/(BA27+BC27)*10)</f>
        <v>10.000</v>
      </c>
      <c r="BE27" s="116">
        <f>RANK(BF27,$BF$6:$BF$30)</f>
        <v>1</v>
      </c>
      <c r="BF27" s="40">
        <f>AW27*1000+AV27*100+AZ28*10+BD27</f>
        <v>10</v>
      </c>
    </row>
    <row r="28" spans="1:58" ht="14.25" customHeight="1">
      <c r="A28" s="41"/>
      <c r="B28" s="42" t="s">
        <v>73</v>
      </c>
      <c r="C28" s="67">
        <f>AN7</f>
        <v>0</v>
      </c>
      <c r="D28" s="67" t="s">
        <v>71</v>
      </c>
      <c r="E28" s="67">
        <f>AL7</f>
        <v>0</v>
      </c>
      <c r="F28" s="67" t="s">
        <v>74</v>
      </c>
      <c r="G28" s="70" t="s">
        <v>73</v>
      </c>
      <c r="H28" s="67">
        <f>AN10</f>
        <v>0</v>
      </c>
      <c r="I28" s="67" t="s">
        <v>71</v>
      </c>
      <c r="J28" s="67">
        <f>AL10</f>
        <v>0</v>
      </c>
      <c r="K28" s="67" t="s">
        <v>74</v>
      </c>
      <c r="L28" s="70" t="s">
        <v>73</v>
      </c>
      <c r="M28" s="67">
        <f>AN13</f>
        <v>0</v>
      </c>
      <c r="N28" s="67" t="s">
        <v>71</v>
      </c>
      <c r="O28" s="67">
        <f>AL13</f>
        <v>0</v>
      </c>
      <c r="P28" s="67" t="s">
        <v>74</v>
      </c>
      <c r="Q28" s="70" t="s">
        <v>73</v>
      </c>
      <c r="R28" s="67">
        <f>AN16</f>
        <v>0</v>
      </c>
      <c r="S28" s="67" t="s">
        <v>71</v>
      </c>
      <c r="T28" s="67">
        <f>AL16</f>
        <v>0</v>
      </c>
      <c r="U28" s="67" t="s">
        <v>74</v>
      </c>
      <c r="V28" s="70" t="s">
        <v>73</v>
      </c>
      <c r="W28" s="67">
        <f>AN19</f>
        <v>0</v>
      </c>
      <c r="X28" s="67" t="s">
        <v>71</v>
      </c>
      <c r="Y28" s="67">
        <f>AL19</f>
        <v>0</v>
      </c>
      <c r="Z28" s="67" t="s">
        <v>74</v>
      </c>
      <c r="AA28" s="70" t="s">
        <v>73</v>
      </c>
      <c r="AB28" s="67">
        <f>AN22</f>
        <v>0</v>
      </c>
      <c r="AC28" s="67" t="s">
        <v>71</v>
      </c>
      <c r="AD28" s="67">
        <f>AL22</f>
        <v>0</v>
      </c>
      <c r="AE28" s="67" t="s">
        <v>74</v>
      </c>
      <c r="AF28" s="70" t="s">
        <v>73</v>
      </c>
      <c r="AG28" s="67">
        <f>AN25</f>
        <v>0</v>
      </c>
      <c r="AH28" s="67" t="s">
        <v>71</v>
      </c>
      <c r="AI28" s="67">
        <f>AL25</f>
        <v>0</v>
      </c>
      <c r="AJ28" s="43" t="s">
        <v>74</v>
      </c>
      <c r="AK28" s="42"/>
      <c r="AL28" s="43"/>
      <c r="AM28" s="43"/>
      <c r="AN28" s="43"/>
      <c r="AO28" s="43"/>
      <c r="AP28" s="42" t="s">
        <v>73</v>
      </c>
      <c r="AQ28" s="93"/>
      <c r="AR28" s="93" t="s">
        <v>71</v>
      </c>
      <c r="AS28" s="93"/>
      <c r="AT28" s="108" t="s">
        <v>74</v>
      </c>
      <c r="AU28" s="45"/>
      <c r="AV28" s="46"/>
      <c r="AW28" s="47"/>
      <c r="AX28" s="46"/>
      <c r="AY28" s="46"/>
      <c r="AZ28" s="48">
        <f>+AX27-AZ27</f>
        <v>0</v>
      </c>
      <c r="BA28" s="49"/>
      <c r="BB28" s="46"/>
      <c r="BC28" s="47"/>
      <c r="BD28" s="71"/>
      <c r="BE28" s="124"/>
      <c r="BF28" s="51"/>
    </row>
    <row r="29" spans="1:58" ht="14.25" customHeight="1">
      <c r="A29" s="7" t="s">
        <v>78</v>
      </c>
      <c r="B29" s="84"/>
      <c r="C29" s="88"/>
      <c r="D29" s="29"/>
      <c r="E29" s="54"/>
      <c r="F29" s="29"/>
      <c r="G29" s="84"/>
      <c r="H29" s="88"/>
      <c r="I29" s="29"/>
      <c r="J29" s="54"/>
      <c r="K29" s="29"/>
      <c r="L29" s="84"/>
      <c r="M29" s="88"/>
      <c r="N29" s="29"/>
      <c r="O29" s="54"/>
      <c r="P29" s="29"/>
      <c r="Q29" s="84"/>
      <c r="R29" s="88"/>
      <c r="S29" s="29"/>
      <c r="T29" s="54"/>
      <c r="U29" s="29"/>
      <c r="V29" s="84"/>
      <c r="W29" s="88"/>
      <c r="X29" s="29"/>
      <c r="Y29" s="54"/>
      <c r="Z29" s="29"/>
      <c r="AA29" s="84"/>
      <c r="AB29" s="88"/>
      <c r="AC29" s="52"/>
      <c r="AD29" s="52"/>
      <c r="AE29" s="52"/>
      <c r="AF29" s="86"/>
      <c r="AG29" s="98"/>
      <c r="AH29" s="52"/>
      <c r="AI29" s="52"/>
      <c r="AJ29" s="52"/>
      <c r="AK29" s="86"/>
      <c r="AL29" s="98">
        <f>AS26</f>
        <v>0</v>
      </c>
      <c r="AM29" s="52"/>
      <c r="AN29" s="52"/>
      <c r="AO29" s="29"/>
      <c r="AP29" s="28"/>
      <c r="AQ29" s="29"/>
      <c r="AR29" s="29"/>
      <c r="AS29" s="29"/>
      <c r="AT29" s="107"/>
      <c r="AU29" s="35"/>
      <c r="AV29" s="36"/>
      <c r="AW29" s="37"/>
      <c r="AX29" s="36"/>
      <c r="AY29" s="36"/>
      <c r="AZ29" s="66"/>
      <c r="BA29" s="38"/>
      <c r="BB29" s="36"/>
      <c r="BC29" s="37"/>
      <c r="BD29" s="72"/>
      <c r="BE29" s="122"/>
      <c r="BF29" s="40"/>
    </row>
    <row r="30" spans="1:58" ht="14.25" customHeight="1">
      <c r="A30" s="100" t="s">
        <v>79</v>
      </c>
      <c r="B30" s="28"/>
      <c r="C30" s="55">
        <f>AS6</f>
        <v>0</v>
      </c>
      <c r="D30" s="55" t="s">
        <v>71</v>
      </c>
      <c r="E30" s="55">
        <f>AQ6</f>
        <v>0</v>
      </c>
      <c r="F30" s="55"/>
      <c r="G30" s="69"/>
      <c r="H30" s="55">
        <f>AS9</f>
        <v>0</v>
      </c>
      <c r="I30" s="55" t="s">
        <v>71</v>
      </c>
      <c r="J30" s="55">
        <f>AQ9</f>
        <v>0</v>
      </c>
      <c r="K30" s="55"/>
      <c r="L30" s="69"/>
      <c r="M30" s="55">
        <f>AS12</f>
        <v>0</v>
      </c>
      <c r="N30" s="55" t="s">
        <v>71</v>
      </c>
      <c r="O30" s="55">
        <f>AQ12</f>
        <v>0</v>
      </c>
      <c r="P30" s="55"/>
      <c r="Q30" s="69"/>
      <c r="R30" s="55">
        <f>AS15</f>
        <v>0</v>
      </c>
      <c r="S30" s="55" t="s">
        <v>71</v>
      </c>
      <c r="T30" s="55">
        <f>AQ15</f>
        <v>0</v>
      </c>
      <c r="U30" s="55"/>
      <c r="V30" s="69"/>
      <c r="W30" s="55">
        <f>AS18</f>
        <v>0</v>
      </c>
      <c r="X30" s="55" t="s">
        <v>71</v>
      </c>
      <c r="Y30" s="55">
        <f>AQ18</f>
        <v>0</v>
      </c>
      <c r="Z30" s="55"/>
      <c r="AA30" s="69"/>
      <c r="AB30" s="55">
        <f>AS21</f>
        <v>0</v>
      </c>
      <c r="AC30" s="55" t="s">
        <v>71</v>
      </c>
      <c r="AD30" s="55">
        <f>AQ21</f>
        <v>0</v>
      </c>
      <c r="AE30" s="55"/>
      <c r="AF30" s="69"/>
      <c r="AG30" s="55">
        <f>AS24</f>
        <v>0</v>
      </c>
      <c r="AH30" s="55" t="s">
        <v>71</v>
      </c>
      <c r="AI30" s="55">
        <f>AQ24</f>
        <v>0</v>
      </c>
      <c r="AJ30" s="55"/>
      <c r="AK30" s="69"/>
      <c r="AL30" s="55">
        <f>AS27</f>
        <v>0</v>
      </c>
      <c r="AM30" s="55" t="s">
        <v>71</v>
      </c>
      <c r="AN30" s="55">
        <f>AQ27</f>
        <v>0</v>
      </c>
      <c r="AO30" s="29"/>
      <c r="AP30" s="28"/>
      <c r="AQ30" s="29"/>
      <c r="AR30" s="29"/>
      <c r="AS30" s="29"/>
      <c r="AT30" s="107"/>
      <c r="AU30" s="35">
        <f>+B29+G29+L29+Q29+V29+AA29+AF29+AK29+AP29</f>
        <v>0</v>
      </c>
      <c r="AV30" s="36">
        <f>+C29+H29+M29+R29+W29+AB29+AG29+AL29+AQ29</f>
        <v>0</v>
      </c>
      <c r="AW30" s="37">
        <f>+AU30+AV30</f>
        <v>0</v>
      </c>
      <c r="AX30" s="36">
        <f>+C30+H30+M30+R30+W30+AB30+AG30+AL30+AQ30</f>
        <v>0</v>
      </c>
      <c r="AY30" s="36" t="s">
        <v>72</v>
      </c>
      <c r="AZ30" s="36">
        <f>+E30+J30+O30+T30+Y30+AD30+AI30+AN30+AS30</f>
        <v>0</v>
      </c>
      <c r="BA30" s="38">
        <f>+C31+H31+M31+R31+W31+AB31+AG31+AL31+AQ31</f>
        <v>0</v>
      </c>
      <c r="BB30" s="36" t="s">
        <v>72</v>
      </c>
      <c r="BC30" s="37">
        <f>+E31+J31+O31+T31+Y31+AD31+AI31+AN31+AS31</f>
        <v>0</v>
      </c>
      <c r="BD30" s="39" t="str">
        <f>IF(BC30=0,"10.000",BA30/(BA30+BC30)*10)</f>
        <v>10.000</v>
      </c>
      <c r="BE30" s="116">
        <f>RANK(BF30,$BF$6:$BF$30)</f>
        <v>1</v>
      </c>
      <c r="BF30" s="40">
        <f>AW30*1000+AV30*100+AZ31*10+BD30</f>
        <v>10</v>
      </c>
    </row>
    <row r="31" spans="1:58" ht="14.25" customHeight="1" thickBot="1">
      <c r="A31" s="111" t="s">
        <v>80</v>
      </c>
      <c r="B31" s="74" t="s">
        <v>73</v>
      </c>
      <c r="C31" s="75">
        <f>AS7</f>
        <v>0</v>
      </c>
      <c r="D31" s="75" t="s">
        <v>71</v>
      </c>
      <c r="E31" s="75">
        <f>AQ7</f>
        <v>0</v>
      </c>
      <c r="F31" s="75" t="s">
        <v>74</v>
      </c>
      <c r="G31" s="76" t="s">
        <v>73</v>
      </c>
      <c r="H31" s="75">
        <f>AS10</f>
        <v>0</v>
      </c>
      <c r="I31" s="75" t="s">
        <v>71</v>
      </c>
      <c r="J31" s="75">
        <f>AQ10</f>
        <v>0</v>
      </c>
      <c r="K31" s="75" t="s">
        <v>74</v>
      </c>
      <c r="L31" s="76" t="s">
        <v>73</v>
      </c>
      <c r="M31" s="75">
        <f>AS13</f>
        <v>0</v>
      </c>
      <c r="N31" s="75" t="s">
        <v>71</v>
      </c>
      <c r="O31" s="75">
        <f>AQ13</f>
        <v>0</v>
      </c>
      <c r="P31" s="75" t="s">
        <v>74</v>
      </c>
      <c r="Q31" s="76" t="s">
        <v>73</v>
      </c>
      <c r="R31" s="75">
        <f>AS16</f>
        <v>0</v>
      </c>
      <c r="S31" s="75" t="s">
        <v>71</v>
      </c>
      <c r="T31" s="75">
        <f>AQ16</f>
        <v>0</v>
      </c>
      <c r="U31" s="75" t="s">
        <v>74</v>
      </c>
      <c r="V31" s="76" t="s">
        <v>73</v>
      </c>
      <c r="W31" s="75">
        <f>AS19</f>
        <v>0</v>
      </c>
      <c r="X31" s="75" t="s">
        <v>71</v>
      </c>
      <c r="Y31" s="75">
        <f>AQ19</f>
        <v>0</v>
      </c>
      <c r="Z31" s="75" t="s">
        <v>74</v>
      </c>
      <c r="AA31" s="76" t="s">
        <v>73</v>
      </c>
      <c r="AB31" s="75">
        <f>AS22</f>
        <v>0</v>
      </c>
      <c r="AC31" s="75" t="s">
        <v>71</v>
      </c>
      <c r="AD31" s="75">
        <f>AQ22</f>
        <v>0</v>
      </c>
      <c r="AE31" s="75" t="s">
        <v>74</v>
      </c>
      <c r="AF31" s="76" t="s">
        <v>73</v>
      </c>
      <c r="AG31" s="75">
        <f>AS25</f>
        <v>0</v>
      </c>
      <c r="AH31" s="75" t="s">
        <v>71</v>
      </c>
      <c r="AI31" s="75">
        <f>AQ25</f>
        <v>0</v>
      </c>
      <c r="AJ31" s="75" t="s">
        <v>74</v>
      </c>
      <c r="AK31" s="76" t="s">
        <v>73</v>
      </c>
      <c r="AL31" s="75">
        <f>AS28</f>
        <v>0</v>
      </c>
      <c r="AM31" s="75" t="s">
        <v>71</v>
      </c>
      <c r="AN31" s="75">
        <f>AQ28</f>
        <v>0</v>
      </c>
      <c r="AO31" s="77" t="s">
        <v>74</v>
      </c>
      <c r="AP31" s="74"/>
      <c r="AQ31" s="77"/>
      <c r="AR31" s="77"/>
      <c r="AS31" s="77"/>
      <c r="AT31" s="110"/>
      <c r="AU31" s="78"/>
      <c r="AV31" s="79"/>
      <c r="AW31" s="79"/>
      <c r="AX31" s="80"/>
      <c r="AY31" s="79"/>
      <c r="AZ31" s="81">
        <f>+AX30-AZ30</f>
        <v>0</v>
      </c>
      <c r="BA31" s="82"/>
      <c r="BB31" s="79"/>
      <c r="BC31" s="83"/>
      <c r="BD31" s="19"/>
      <c r="BE31" s="125"/>
      <c r="BF31" s="25"/>
    </row>
    <row r="33" spans="1:3">
      <c r="A33" s="87"/>
      <c r="C33" s="95" t="s">
        <v>9</v>
      </c>
    </row>
    <row r="34" spans="1:3">
      <c r="A34" s="1"/>
    </row>
    <row r="35" spans="1:3">
      <c r="A35" s="91"/>
      <c r="C35" s="95" t="s">
        <v>10</v>
      </c>
    </row>
    <row r="37" spans="1:3">
      <c r="A37" s="94"/>
      <c r="C37" s="95" t="s">
        <v>11</v>
      </c>
    </row>
  </sheetData>
  <phoneticPr fontId="2"/>
  <pageMargins left="0.19" right="0.21" top="0.53" bottom="0.52" header="0.51181102362204722" footer="0.51181102362204722"/>
  <pageSetup scale="96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BK40"/>
  <sheetViews>
    <sheetView zoomScale="75" zoomScaleNormal="75" workbookViewId="0">
      <selection activeCell="M1" sqref="M1"/>
    </sheetView>
  </sheetViews>
  <sheetFormatPr defaultRowHeight="13.5"/>
  <cols>
    <col min="1" max="1" width="13.125" customWidth="1"/>
    <col min="2" max="51" width="1.875" customWidth="1"/>
    <col min="52" max="52" width="2.875" customWidth="1"/>
    <col min="53" max="54" width="2.625" customWidth="1"/>
    <col min="55" max="55" width="3.125" customWidth="1"/>
    <col min="56" max="56" width="2.625" customWidth="1"/>
    <col min="57" max="57" width="4.125" customWidth="1"/>
    <col min="58" max="60" width="2.625" customWidth="1"/>
    <col min="61" max="61" width="6.625" customWidth="1"/>
    <col min="62" max="62" width="3.875" customWidth="1"/>
    <col min="63" max="63" width="6.625" customWidth="1"/>
  </cols>
  <sheetData>
    <row r="1" spans="1:63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 t="s">
        <v>130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127"/>
      <c r="BK1" s="5"/>
    </row>
    <row r="2" spans="1:63" ht="13.5" customHeight="1" thickBot="1">
      <c r="A2" s="2"/>
      <c r="B2" s="2"/>
      <c r="C2" s="2"/>
      <c r="D2" s="2"/>
      <c r="E2" s="2"/>
      <c r="BC2" s="2"/>
      <c r="BF2" s="4"/>
      <c r="BI2" s="3"/>
      <c r="BJ2" s="2"/>
      <c r="BK2" s="2"/>
    </row>
    <row r="3" spans="1:63" ht="14.25" customHeight="1">
      <c r="A3" s="8"/>
      <c r="B3" s="9"/>
      <c r="C3" s="10"/>
      <c r="D3" s="10" t="s">
        <v>129</v>
      </c>
      <c r="E3" s="10"/>
      <c r="F3" s="10"/>
      <c r="G3" s="9"/>
      <c r="H3" s="10"/>
      <c r="I3" s="10" t="s">
        <v>128</v>
      </c>
      <c r="J3" s="10"/>
      <c r="K3" s="10"/>
      <c r="L3" s="9"/>
      <c r="M3" s="10"/>
      <c r="N3" s="10" t="s">
        <v>127</v>
      </c>
      <c r="O3" s="10"/>
      <c r="P3" s="10"/>
      <c r="Q3" s="9"/>
      <c r="R3" s="10"/>
      <c r="S3" s="10" t="s">
        <v>126</v>
      </c>
      <c r="T3" s="10"/>
      <c r="U3" s="10"/>
      <c r="V3" s="9"/>
      <c r="W3" s="10"/>
      <c r="X3" s="10" t="s">
        <v>125</v>
      </c>
      <c r="Y3" s="10"/>
      <c r="Z3" s="10"/>
      <c r="AA3" s="9"/>
      <c r="AB3" s="10"/>
      <c r="AC3" s="10" t="s">
        <v>124</v>
      </c>
      <c r="AD3" s="10"/>
      <c r="AE3" s="10"/>
      <c r="AF3" s="9"/>
      <c r="AG3" s="10"/>
      <c r="AH3" s="10" t="s">
        <v>123</v>
      </c>
      <c r="AI3" s="10"/>
      <c r="AJ3" s="10"/>
      <c r="AK3" s="9"/>
      <c r="AL3" s="10"/>
      <c r="AM3" s="10" t="s">
        <v>122</v>
      </c>
      <c r="AN3" s="10"/>
      <c r="AO3" s="10"/>
      <c r="AP3" s="9"/>
      <c r="AQ3" s="10"/>
      <c r="AR3" s="10" t="s">
        <v>121</v>
      </c>
      <c r="AS3" s="10"/>
      <c r="AT3" s="10"/>
      <c r="AU3" s="12"/>
      <c r="AV3" s="10"/>
      <c r="AW3" s="10" t="s">
        <v>120</v>
      </c>
      <c r="AX3" s="10"/>
      <c r="AY3" s="10"/>
      <c r="AZ3" s="99" t="s">
        <v>15</v>
      </c>
      <c r="BA3" s="10" t="s">
        <v>1</v>
      </c>
      <c r="BB3" s="10" t="s">
        <v>19</v>
      </c>
      <c r="BC3" s="12" t="s">
        <v>3</v>
      </c>
      <c r="BD3" s="10"/>
      <c r="BE3" s="10" t="s">
        <v>4</v>
      </c>
      <c r="BF3" s="13" t="s">
        <v>3</v>
      </c>
      <c r="BG3" s="10"/>
      <c r="BH3" s="14" t="s">
        <v>4</v>
      </c>
      <c r="BI3" s="15" t="s">
        <v>5</v>
      </c>
      <c r="BJ3" s="128" t="s">
        <v>13</v>
      </c>
      <c r="BK3" s="16" t="s">
        <v>6</v>
      </c>
    </row>
    <row r="4" spans="1:63" ht="14.25" customHeight="1" thickBot="1">
      <c r="A4" s="17"/>
      <c r="B4" s="18" t="s">
        <v>1</v>
      </c>
      <c r="C4" s="19"/>
      <c r="D4" s="19"/>
      <c r="E4" s="20" t="s">
        <v>2</v>
      </c>
      <c r="F4" s="19"/>
      <c r="G4" s="18" t="s">
        <v>1</v>
      </c>
      <c r="H4" s="19"/>
      <c r="I4" s="19"/>
      <c r="J4" s="20" t="s">
        <v>2</v>
      </c>
      <c r="K4" s="19"/>
      <c r="L4" s="18" t="s">
        <v>1</v>
      </c>
      <c r="M4" s="19"/>
      <c r="N4" s="19"/>
      <c r="O4" s="20" t="s">
        <v>2</v>
      </c>
      <c r="P4" s="19"/>
      <c r="Q4" s="18" t="s">
        <v>1</v>
      </c>
      <c r="R4" s="19"/>
      <c r="S4" s="19"/>
      <c r="T4" s="20" t="s">
        <v>2</v>
      </c>
      <c r="U4" s="19"/>
      <c r="V4" s="18" t="s">
        <v>1</v>
      </c>
      <c r="W4" s="19"/>
      <c r="X4" s="19"/>
      <c r="Y4" s="20" t="s">
        <v>2</v>
      </c>
      <c r="Z4" s="19"/>
      <c r="AA4" s="18" t="s">
        <v>1</v>
      </c>
      <c r="AB4" s="19"/>
      <c r="AC4" s="19"/>
      <c r="AD4" s="20" t="s">
        <v>2</v>
      </c>
      <c r="AE4" s="19"/>
      <c r="AF4" s="18" t="s">
        <v>1</v>
      </c>
      <c r="AG4" s="19"/>
      <c r="AH4" s="19"/>
      <c r="AI4" s="20" t="s">
        <v>2</v>
      </c>
      <c r="AJ4" s="19"/>
      <c r="AK4" s="18" t="s">
        <v>1</v>
      </c>
      <c r="AL4" s="19"/>
      <c r="AM4" s="19"/>
      <c r="AN4" s="20" t="s">
        <v>2</v>
      </c>
      <c r="AO4" s="19"/>
      <c r="AP4" s="18" t="s">
        <v>1</v>
      </c>
      <c r="AQ4" s="19"/>
      <c r="AR4" s="19"/>
      <c r="AS4" s="20" t="s">
        <v>2</v>
      </c>
      <c r="AT4" s="19"/>
      <c r="AU4" s="18" t="s">
        <v>1</v>
      </c>
      <c r="AV4" s="19"/>
      <c r="AW4" s="19"/>
      <c r="AX4" s="20" t="s">
        <v>2</v>
      </c>
      <c r="AY4" s="19"/>
      <c r="AZ4" s="17" t="s">
        <v>16</v>
      </c>
      <c r="BA4" s="19" t="s">
        <v>17</v>
      </c>
      <c r="BB4" s="19" t="s">
        <v>18</v>
      </c>
      <c r="BC4" s="18" t="s">
        <v>119</v>
      </c>
      <c r="BD4" s="19"/>
      <c r="BE4" s="19"/>
      <c r="BF4" s="22" t="s">
        <v>118</v>
      </c>
      <c r="BG4" s="19"/>
      <c r="BH4" s="23"/>
      <c r="BI4" s="24" t="s">
        <v>7</v>
      </c>
      <c r="BJ4" s="129" t="s">
        <v>12</v>
      </c>
      <c r="BK4" s="25"/>
    </row>
    <row r="5" spans="1:63" ht="14.25" customHeight="1">
      <c r="A5" s="11" t="s">
        <v>117</v>
      </c>
      <c r="B5" s="26"/>
      <c r="C5" s="27"/>
      <c r="D5" s="27"/>
      <c r="E5" s="27"/>
      <c r="F5" s="27"/>
      <c r="G5" s="84"/>
      <c r="H5" s="88"/>
      <c r="I5" s="29"/>
      <c r="J5" s="54"/>
      <c r="K5" s="30"/>
      <c r="L5" s="84"/>
      <c r="M5" s="88"/>
      <c r="N5" s="54"/>
      <c r="O5" s="54"/>
      <c r="P5" s="30"/>
      <c r="Q5" s="84"/>
      <c r="R5" s="88"/>
      <c r="S5" s="29"/>
      <c r="T5" s="54"/>
      <c r="U5" s="30"/>
      <c r="V5" s="84"/>
      <c r="W5" s="88"/>
      <c r="X5" s="29"/>
      <c r="Y5" s="54"/>
      <c r="Z5" s="30"/>
      <c r="AA5" s="84"/>
      <c r="AB5" s="88"/>
      <c r="AC5" s="29"/>
      <c r="AD5" s="54"/>
      <c r="AE5" s="30"/>
      <c r="AF5" s="84"/>
      <c r="AG5" s="88"/>
      <c r="AH5" s="29"/>
      <c r="AI5" s="54"/>
      <c r="AJ5" s="30"/>
      <c r="AK5" s="84"/>
      <c r="AL5" s="88"/>
      <c r="AM5" s="29"/>
      <c r="AN5" s="54"/>
      <c r="AO5" s="30"/>
      <c r="AP5" s="84"/>
      <c r="AQ5" s="88"/>
      <c r="AR5" s="29"/>
      <c r="AS5" s="54"/>
      <c r="AT5" s="29"/>
      <c r="AU5" s="84"/>
      <c r="AV5" s="88"/>
      <c r="AW5" s="29"/>
      <c r="AX5" s="54"/>
      <c r="AY5" s="29"/>
      <c r="AZ5" s="156"/>
      <c r="BA5" s="31"/>
      <c r="BB5" s="31"/>
      <c r="BC5" s="32"/>
      <c r="BD5" s="31"/>
      <c r="BE5" s="31"/>
      <c r="BF5" s="33"/>
      <c r="BG5" s="31"/>
      <c r="BH5" s="34"/>
      <c r="BI5" s="15"/>
      <c r="BJ5" s="128"/>
      <c r="BK5" s="16"/>
    </row>
    <row r="6" spans="1:63" ht="15" customHeight="1">
      <c r="A6" s="7" t="s">
        <v>83</v>
      </c>
      <c r="B6" s="28"/>
      <c r="C6" s="29"/>
      <c r="D6" s="155"/>
      <c r="E6" s="29"/>
      <c r="F6" s="29"/>
      <c r="G6" s="28"/>
      <c r="H6" s="92"/>
      <c r="I6" s="92" t="s">
        <v>102</v>
      </c>
      <c r="J6" s="92"/>
      <c r="K6" s="30"/>
      <c r="L6" s="28"/>
      <c r="M6" s="92"/>
      <c r="N6" s="92" t="s">
        <v>102</v>
      </c>
      <c r="O6" s="92"/>
      <c r="P6" s="30"/>
      <c r="Q6" s="28"/>
      <c r="R6" s="92"/>
      <c r="S6" s="92" t="s">
        <v>102</v>
      </c>
      <c r="T6" s="92"/>
      <c r="U6" s="30"/>
      <c r="V6" s="28"/>
      <c r="W6" s="92"/>
      <c r="X6" s="92" t="s">
        <v>102</v>
      </c>
      <c r="Y6" s="92"/>
      <c r="Z6" s="30"/>
      <c r="AA6" s="28"/>
      <c r="AB6" s="92"/>
      <c r="AC6" s="92" t="s">
        <v>102</v>
      </c>
      <c r="AD6" s="92"/>
      <c r="AE6" s="30"/>
      <c r="AF6" s="28"/>
      <c r="AG6" s="92"/>
      <c r="AH6" s="92" t="s">
        <v>102</v>
      </c>
      <c r="AI6" s="92"/>
      <c r="AJ6" s="30"/>
      <c r="AK6" s="28"/>
      <c r="AL6" s="92"/>
      <c r="AM6" s="92" t="s">
        <v>102</v>
      </c>
      <c r="AN6" s="92"/>
      <c r="AO6" s="30"/>
      <c r="AP6" s="28"/>
      <c r="AQ6" s="92"/>
      <c r="AR6" s="92" t="s">
        <v>102</v>
      </c>
      <c r="AS6" s="92"/>
      <c r="AT6" s="29"/>
      <c r="AU6" s="28"/>
      <c r="AV6" s="92"/>
      <c r="AW6" s="92" t="s">
        <v>102</v>
      </c>
      <c r="AX6" s="92"/>
      <c r="AY6" s="29"/>
      <c r="AZ6" s="35">
        <f>+B5+G5+L5+Q5+V5+AA5+AF5+AK5+AP5+AU5</f>
        <v>0</v>
      </c>
      <c r="BA6" s="36">
        <f>+C5+H5+M5+R5+W5+AB5+AG5+AL5+AQ5+AV5</f>
        <v>0</v>
      </c>
      <c r="BB6" s="37">
        <f>+AZ6+BA6</f>
        <v>0</v>
      </c>
      <c r="BC6" s="36">
        <f>+C6+H6+M6+R6+W6+AB6+AG6+AL6+AQ6+AV6</f>
        <v>0</v>
      </c>
      <c r="BD6" s="36" t="s">
        <v>104</v>
      </c>
      <c r="BE6" s="36">
        <f>+E6+J6+O6+T6+Y6+AD6+AI6+AN6+AS6+AX6</f>
        <v>0</v>
      </c>
      <c r="BF6" s="38">
        <f>+C7+H7+M7+R7+W7+AB7+AG7+AL7+AQ7+AV7</f>
        <v>0</v>
      </c>
      <c r="BG6" s="36" t="s">
        <v>104</v>
      </c>
      <c r="BH6" s="37">
        <f>+E7+J7+O7+T7+Y7+AD7+AI7+AN7+AS7+AX7</f>
        <v>0</v>
      </c>
      <c r="BI6" s="39" t="str">
        <f>IF(BH6=0,"10.000",BF6/(BF6+BH6)*10)</f>
        <v>10.000</v>
      </c>
      <c r="BJ6" s="130">
        <f>RANK(BK6,$BK$6:$BK$33)</f>
        <v>1</v>
      </c>
      <c r="BK6" s="40">
        <f>BB6*1000+BA6*100+BE7*10+BI6</f>
        <v>10</v>
      </c>
    </row>
    <row r="7" spans="1:63" ht="14.25" customHeight="1">
      <c r="A7" s="41"/>
      <c r="B7" s="42"/>
      <c r="C7" s="43"/>
      <c r="D7" s="43"/>
      <c r="E7" s="43"/>
      <c r="F7" s="43"/>
      <c r="G7" s="42" t="s">
        <v>103</v>
      </c>
      <c r="H7" s="93"/>
      <c r="I7" s="93" t="s">
        <v>102</v>
      </c>
      <c r="J7" s="93"/>
      <c r="K7" s="44" t="s">
        <v>101</v>
      </c>
      <c r="L7" s="42" t="s">
        <v>103</v>
      </c>
      <c r="M7" s="93"/>
      <c r="N7" s="93" t="s">
        <v>102</v>
      </c>
      <c r="O7" s="93"/>
      <c r="P7" s="44" t="s">
        <v>101</v>
      </c>
      <c r="Q7" s="42" t="s">
        <v>103</v>
      </c>
      <c r="R7" s="93"/>
      <c r="S7" s="93" t="s">
        <v>102</v>
      </c>
      <c r="T7" s="93"/>
      <c r="U7" s="44" t="s">
        <v>101</v>
      </c>
      <c r="V7" s="42" t="s">
        <v>103</v>
      </c>
      <c r="W7" s="93"/>
      <c r="X7" s="93" t="s">
        <v>102</v>
      </c>
      <c r="Y7" s="93"/>
      <c r="Z7" s="44" t="s">
        <v>101</v>
      </c>
      <c r="AA7" s="42" t="s">
        <v>103</v>
      </c>
      <c r="AB7" s="93"/>
      <c r="AC7" s="93" t="s">
        <v>102</v>
      </c>
      <c r="AD7" s="93"/>
      <c r="AE7" s="44" t="s">
        <v>101</v>
      </c>
      <c r="AF7" s="42" t="s">
        <v>103</v>
      </c>
      <c r="AG7" s="93"/>
      <c r="AH7" s="93" t="s">
        <v>102</v>
      </c>
      <c r="AI7" s="93"/>
      <c r="AJ7" s="44" t="s">
        <v>101</v>
      </c>
      <c r="AK7" s="42" t="s">
        <v>103</v>
      </c>
      <c r="AL7" s="93"/>
      <c r="AM7" s="93" t="s">
        <v>102</v>
      </c>
      <c r="AN7" s="93"/>
      <c r="AO7" s="44" t="s">
        <v>101</v>
      </c>
      <c r="AP7" s="42" t="s">
        <v>103</v>
      </c>
      <c r="AQ7" s="93"/>
      <c r="AR7" s="93" t="s">
        <v>102</v>
      </c>
      <c r="AS7" s="93"/>
      <c r="AT7" s="43" t="s">
        <v>101</v>
      </c>
      <c r="AU7" s="42" t="s">
        <v>103</v>
      </c>
      <c r="AV7" s="93"/>
      <c r="AW7" s="93" t="s">
        <v>102</v>
      </c>
      <c r="AX7" s="93"/>
      <c r="AY7" s="43" t="s">
        <v>101</v>
      </c>
      <c r="AZ7" s="45"/>
      <c r="BA7" s="46"/>
      <c r="BB7" s="47"/>
      <c r="BC7" s="46"/>
      <c r="BD7" s="46"/>
      <c r="BE7" s="48">
        <f>+BC6-BE6</f>
        <v>0</v>
      </c>
      <c r="BF7" s="49"/>
      <c r="BG7" s="46"/>
      <c r="BH7" s="47"/>
      <c r="BI7" s="50"/>
      <c r="BJ7" s="131"/>
      <c r="BK7" s="51"/>
    </row>
    <row r="8" spans="1:63" ht="14.25" customHeight="1">
      <c r="A8" s="7" t="s">
        <v>116</v>
      </c>
      <c r="B8" s="84"/>
      <c r="C8" s="88"/>
      <c r="D8" s="53"/>
      <c r="E8" s="52"/>
      <c r="F8" s="29"/>
      <c r="G8" s="28"/>
      <c r="H8" s="29"/>
      <c r="I8" s="29"/>
      <c r="J8" s="29"/>
      <c r="K8" s="29"/>
      <c r="L8" s="84"/>
      <c r="M8" s="88"/>
      <c r="N8" s="29"/>
      <c r="O8" s="54"/>
      <c r="P8" s="29"/>
      <c r="Q8" s="84"/>
      <c r="R8" s="88"/>
      <c r="S8" s="29"/>
      <c r="T8" s="54"/>
      <c r="U8" s="29"/>
      <c r="V8" s="84"/>
      <c r="W8" s="88"/>
      <c r="X8" s="29"/>
      <c r="Y8" s="54"/>
      <c r="Z8" s="29"/>
      <c r="AA8" s="84"/>
      <c r="AB8" s="88"/>
      <c r="AC8" s="29"/>
      <c r="AD8" s="54"/>
      <c r="AE8" s="29"/>
      <c r="AF8" s="84"/>
      <c r="AG8" s="88"/>
      <c r="AH8" s="29"/>
      <c r="AI8" s="54"/>
      <c r="AJ8" s="29"/>
      <c r="AK8" s="84"/>
      <c r="AL8" s="88"/>
      <c r="AM8" s="29"/>
      <c r="AN8" s="54"/>
      <c r="AO8" s="29"/>
      <c r="AP8" s="84"/>
      <c r="AQ8" s="88"/>
      <c r="AR8" s="29"/>
      <c r="AS8" s="54"/>
      <c r="AT8" s="29"/>
      <c r="AU8" s="84"/>
      <c r="AV8" s="88"/>
      <c r="AW8" s="29"/>
      <c r="AX8" s="54"/>
      <c r="AY8" s="29"/>
      <c r="AZ8" s="35"/>
      <c r="BA8" s="36"/>
      <c r="BB8" s="37"/>
      <c r="BC8" s="36"/>
      <c r="BD8" s="36"/>
      <c r="BE8" s="36"/>
      <c r="BF8" s="38"/>
      <c r="BG8" s="36"/>
      <c r="BH8" s="37"/>
      <c r="BI8" s="39"/>
      <c r="BJ8" s="130"/>
      <c r="BK8" s="40"/>
    </row>
    <row r="9" spans="1:63" ht="15" customHeight="1">
      <c r="A9" s="7" t="s">
        <v>115</v>
      </c>
      <c r="B9" s="28"/>
      <c r="C9" s="55">
        <f>J6</f>
        <v>0</v>
      </c>
      <c r="D9" s="29" t="s">
        <v>102</v>
      </c>
      <c r="E9" s="55">
        <f>H6</f>
        <v>0</v>
      </c>
      <c r="F9" s="29"/>
      <c r="G9" s="28"/>
      <c r="H9" s="29"/>
      <c r="I9" s="29"/>
      <c r="J9" s="29"/>
      <c r="K9" s="29"/>
      <c r="L9" s="28"/>
      <c r="M9" s="92"/>
      <c r="N9" s="92" t="s">
        <v>102</v>
      </c>
      <c r="O9" s="92"/>
      <c r="P9" s="29"/>
      <c r="Q9" s="28"/>
      <c r="R9" s="92"/>
      <c r="S9" s="92" t="s">
        <v>102</v>
      </c>
      <c r="T9" s="92"/>
      <c r="U9" s="29"/>
      <c r="V9" s="28"/>
      <c r="W9" s="92"/>
      <c r="X9" s="92" t="s">
        <v>102</v>
      </c>
      <c r="Y9" s="92"/>
      <c r="Z9" s="29"/>
      <c r="AA9" s="28"/>
      <c r="AB9" s="92"/>
      <c r="AC9" s="92" t="s">
        <v>102</v>
      </c>
      <c r="AD9" s="92"/>
      <c r="AE9" s="29"/>
      <c r="AF9" s="28"/>
      <c r="AG9" s="92"/>
      <c r="AH9" s="92" t="s">
        <v>102</v>
      </c>
      <c r="AI9" s="92"/>
      <c r="AJ9" s="29"/>
      <c r="AK9" s="28"/>
      <c r="AL9" s="92"/>
      <c r="AM9" s="92" t="s">
        <v>102</v>
      </c>
      <c r="AN9" s="92"/>
      <c r="AO9" s="29"/>
      <c r="AP9" s="28"/>
      <c r="AQ9" s="92"/>
      <c r="AR9" s="92" t="s">
        <v>102</v>
      </c>
      <c r="AS9" s="92"/>
      <c r="AT9" s="29"/>
      <c r="AU9" s="28"/>
      <c r="AV9" s="92"/>
      <c r="AW9" s="92" t="s">
        <v>102</v>
      </c>
      <c r="AX9" s="92"/>
      <c r="AY9" s="29"/>
      <c r="AZ9" s="35">
        <f>+B8+G8+L8+Q8+V8+AA8+AF8+AK8+AP8+AU8</f>
        <v>0</v>
      </c>
      <c r="BA9" s="36">
        <f>+C8+H8+M8+R8+W8+AB8+AG8+AL8+AQ8+AV8</f>
        <v>0</v>
      </c>
      <c r="BB9" s="37">
        <f>+AZ9+BA9</f>
        <v>0</v>
      </c>
      <c r="BC9" s="36">
        <f>+C9+H9+M9+R9+W9+AB9+AG9+AL9+AQ9+AV9</f>
        <v>0</v>
      </c>
      <c r="BD9" s="36" t="s">
        <v>104</v>
      </c>
      <c r="BE9" s="36">
        <f>+E9+J9+O9+T9+Y9+AD9+AI9+AN9+AS9+AX9</f>
        <v>0</v>
      </c>
      <c r="BF9" s="38">
        <f>+C10+H10+M10+R10+W10+AB10+AG10+AL10+AQ10+AV10</f>
        <v>0</v>
      </c>
      <c r="BG9" s="36" t="s">
        <v>104</v>
      </c>
      <c r="BH9" s="37">
        <f>+E10+J10+O10+T10+Y10+AD10+AI10+AN10+AS10+AX10</f>
        <v>0</v>
      </c>
      <c r="BI9" s="39" t="str">
        <f>IF(BH9=0,"10.000",BF9/(BF9+BH9)*10)</f>
        <v>10.000</v>
      </c>
      <c r="BJ9" s="130">
        <f>RANK(BK9,$BK$6:$BK$33)</f>
        <v>1</v>
      </c>
      <c r="BK9" s="40">
        <f>BB9*1000+BA9*100+BE10*10+BI9</f>
        <v>10</v>
      </c>
    </row>
    <row r="10" spans="1:63" ht="14.25" customHeight="1">
      <c r="A10" s="7"/>
      <c r="B10" s="42" t="s">
        <v>103</v>
      </c>
      <c r="C10" s="67">
        <f>J7</f>
        <v>0</v>
      </c>
      <c r="D10" s="43" t="s">
        <v>102</v>
      </c>
      <c r="E10" s="67">
        <f>H7</f>
        <v>0</v>
      </c>
      <c r="F10" s="44" t="s">
        <v>101</v>
      </c>
      <c r="G10" s="42"/>
      <c r="H10" s="43"/>
      <c r="I10" s="29"/>
      <c r="J10" s="29"/>
      <c r="K10" s="29"/>
      <c r="L10" s="28" t="s">
        <v>103</v>
      </c>
      <c r="M10" s="92"/>
      <c r="N10" s="92" t="s">
        <v>102</v>
      </c>
      <c r="O10" s="92"/>
      <c r="P10" s="29" t="s">
        <v>101</v>
      </c>
      <c r="Q10" s="28" t="s">
        <v>103</v>
      </c>
      <c r="R10" s="92"/>
      <c r="S10" s="92" t="s">
        <v>102</v>
      </c>
      <c r="T10" s="92"/>
      <c r="U10" s="29" t="s">
        <v>101</v>
      </c>
      <c r="V10" s="28" t="s">
        <v>103</v>
      </c>
      <c r="W10" s="92"/>
      <c r="X10" s="92" t="s">
        <v>102</v>
      </c>
      <c r="Y10" s="92"/>
      <c r="Z10" s="29" t="s">
        <v>101</v>
      </c>
      <c r="AA10" s="28" t="s">
        <v>103</v>
      </c>
      <c r="AB10" s="92"/>
      <c r="AC10" s="92" t="s">
        <v>102</v>
      </c>
      <c r="AD10" s="92"/>
      <c r="AE10" s="29" t="s">
        <v>101</v>
      </c>
      <c r="AF10" s="28" t="s">
        <v>103</v>
      </c>
      <c r="AG10" s="92"/>
      <c r="AH10" s="92" t="s">
        <v>102</v>
      </c>
      <c r="AI10" s="92"/>
      <c r="AJ10" s="29" t="s">
        <v>101</v>
      </c>
      <c r="AK10" s="28" t="s">
        <v>103</v>
      </c>
      <c r="AL10" s="92"/>
      <c r="AM10" s="92" t="s">
        <v>102</v>
      </c>
      <c r="AN10" s="92"/>
      <c r="AO10" s="29" t="s">
        <v>101</v>
      </c>
      <c r="AP10" s="28" t="s">
        <v>103</v>
      </c>
      <c r="AQ10" s="92"/>
      <c r="AR10" s="92" t="s">
        <v>102</v>
      </c>
      <c r="AS10" s="92"/>
      <c r="AT10" s="29" t="s">
        <v>101</v>
      </c>
      <c r="AU10" s="42" t="s">
        <v>103</v>
      </c>
      <c r="AV10" s="93"/>
      <c r="AW10" s="93" t="s">
        <v>102</v>
      </c>
      <c r="AX10" s="93"/>
      <c r="AY10" s="43" t="s">
        <v>101</v>
      </c>
      <c r="AZ10" s="45"/>
      <c r="BA10" s="36"/>
      <c r="BB10" s="37"/>
      <c r="BC10" s="36"/>
      <c r="BD10" s="36"/>
      <c r="BE10" s="48">
        <f>+BC9-BE9</f>
        <v>0</v>
      </c>
      <c r="BF10" s="38"/>
      <c r="BG10" s="36"/>
      <c r="BH10" s="37"/>
      <c r="BI10" s="39"/>
      <c r="BJ10" s="131"/>
      <c r="BK10" s="40"/>
    </row>
    <row r="11" spans="1:63" ht="14.25" customHeight="1">
      <c r="A11" s="56" t="s">
        <v>114</v>
      </c>
      <c r="B11" s="84"/>
      <c r="C11" s="88"/>
      <c r="D11" s="29"/>
      <c r="E11" s="54"/>
      <c r="F11" s="29"/>
      <c r="G11" s="84"/>
      <c r="H11" s="88"/>
      <c r="I11" s="58"/>
      <c r="J11" s="58"/>
      <c r="K11" s="59"/>
      <c r="L11" s="57"/>
      <c r="M11" s="59"/>
      <c r="N11" s="59"/>
      <c r="O11" s="59"/>
      <c r="P11" s="59"/>
      <c r="Q11" s="85"/>
      <c r="R11" s="89"/>
      <c r="S11" s="59"/>
      <c r="T11" s="97"/>
      <c r="U11" s="59"/>
      <c r="V11" s="85"/>
      <c r="W11" s="89"/>
      <c r="X11" s="59"/>
      <c r="Y11" s="97"/>
      <c r="Z11" s="59"/>
      <c r="AA11" s="85"/>
      <c r="AB11" s="89"/>
      <c r="AC11" s="59"/>
      <c r="AD11" s="97"/>
      <c r="AE11" s="59"/>
      <c r="AF11" s="85"/>
      <c r="AG11" s="89"/>
      <c r="AH11" s="59"/>
      <c r="AI11" s="97"/>
      <c r="AJ11" s="59"/>
      <c r="AK11" s="85"/>
      <c r="AL11" s="89"/>
      <c r="AM11" s="59"/>
      <c r="AN11" s="97"/>
      <c r="AO11" s="59"/>
      <c r="AP11" s="85"/>
      <c r="AQ11" s="89"/>
      <c r="AR11" s="59"/>
      <c r="AS11" s="97"/>
      <c r="AT11" s="59"/>
      <c r="AU11" s="84"/>
      <c r="AV11" s="88"/>
      <c r="AW11" s="29"/>
      <c r="AX11" s="54"/>
      <c r="AY11" s="29"/>
      <c r="AZ11" s="35"/>
      <c r="BA11" s="60"/>
      <c r="BB11" s="61"/>
      <c r="BC11" s="60"/>
      <c r="BD11" s="60"/>
      <c r="BE11" s="62"/>
      <c r="BF11" s="63"/>
      <c r="BG11" s="60"/>
      <c r="BH11" s="61"/>
      <c r="BI11" s="64"/>
      <c r="BJ11" s="130"/>
      <c r="BK11" s="65"/>
    </row>
    <row r="12" spans="1:63" ht="15" customHeight="1">
      <c r="A12" s="7" t="s">
        <v>113</v>
      </c>
      <c r="B12" s="28"/>
      <c r="C12" s="55">
        <f>O6</f>
        <v>0</v>
      </c>
      <c r="D12" s="29" t="s">
        <v>102</v>
      </c>
      <c r="E12" s="55">
        <f>M6</f>
        <v>0</v>
      </c>
      <c r="F12" s="29"/>
      <c r="G12" s="28"/>
      <c r="H12" s="55">
        <f>O9</f>
        <v>0</v>
      </c>
      <c r="I12" s="55" t="s">
        <v>102</v>
      </c>
      <c r="J12" s="55">
        <f>M9</f>
        <v>0</v>
      </c>
      <c r="K12" s="29"/>
      <c r="L12" s="28"/>
      <c r="M12" s="29"/>
      <c r="N12" s="29"/>
      <c r="O12" s="29"/>
      <c r="P12" s="29"/>
      <c r="Q12" s="28"/>
      <c r="R12" s="92"/>
      <c r="S12" s="92" t="s">
        <v>102</v>
      </c>
      <c r="T12" s="92"/>
      <c r="U12" s="29"/>
      <c r="V12" s="28"/>
      <c r="W12" s="92"/>
      <c r="X12" s="92" t="s">
        <v>102</v>
      </c>
      <c r="Y12" s="92"/>
      <c r="Z12" s="29"/>
      <c r="AA12" s="28"/>
      <c r="AB12" s="92"/>
      <c r="AC12" s="92" t="s">
        <v>102</v>
      </c>
      <c r="AD12" s="92"/>
      <c r="AE12" s="29"/>
      <c r="AF12" s="28"/>
      <c r="AG12" s="92"/>
      <c r="AH12" s="92" t="s">
        <v>102</v>
      </c>
      <c r="AI12" s="92"/>
      <c r="AJ12" s="54"/>
      <c r="AK12" s="90"/>
      <c r="AL12" s="92"/>
      <c r="AM12" s="92" t="s">
        <v>102</v>
      </c>
      <c r="AN12" s="92"/>
      <c r="AO12" s="54"/>
      <c r="AP12" s="90"/>
      <c r="AQ12" s="92"/>
      <c r="AR12" s="92" t="s">
        <v>102</v>
      </c>
      <c r="AS12" s="92"/>
      <c r="AT12" s="29"/>
      <c r="AU12" s="28"/>
      <c r="AV12" s="92"/>
      <c r="AW12" s="92" t="s">
        <v>102</v>
      </c>
      <c r="AX12" s="92"/>
      <c r="AY12" s="29"/>
      <c r="AZ12" s="35">
        <f>+B11+G11+L11+Q11+V11+AA11+AF11+AK11+AP11+AU11</f>
        <v>0</v>
      </c>
      <c r="BA12" s="36">
        <f>+C11+H11+M11+R11+W11+AB11+AG11+AL11+AQ11+AV11</f>
        <v>0</v>
      </c>
      <c r="BB12" s="37">
        <f>+AZ12+BA12</f>
        <v>0</v>
      </c>
      <c r="BC12" s="36">
        <f>+C12+H12+M12+R12+W12+AB12+AG12+AL12+AQ12+AV12</f>
        <v>0</v>
      </c>
      <c r="BD12" s="36" t="s">
        <v>104</v>
      </c>
      <c r="BE12" s="36">
        <f>+E12+J12+O12+T12+Y12+AD12+AI12+AN12+AS12+AX12</f>
        <v>0</v>
      </c>
      <c r="BF12" s="38">
        <f>+C13+H13+M13+R13+W13+AB13+AG13+AL13+AQ13+AV13</f>
        <v>0</v>
      </c>
      <c r="BG12" s="36" t="s">
        <v>104</v>
      </c>
      <c r="BH12" s="37">
        <f>+E13+J13+O13+T13+Y13+AD13+AI13+AN13+AS13+AX13</f>
        <v>0</v>
      </c>
      <c r="BI12" s="39" t="str">
        <f>IF(BH12=0,"10.000",BF12/(BF12+BH12)*10)</f>
        <v>10.000</v>
      </c>
      <c r="BJ12" s="130">
        <f>RANK(BK12,$BK$6:$BK$33)</f>
        <v>1</v>
      </c>
      <c r="BK12" s="40">
        <f>BB12*1000+BA12*100+BE13*10+BI12</f>
        <v>10</v>
      </c>
    </row>
    <row r="13" spans="1:63" ht="14.25" customHeight="1">
      <c r="A13" s="41"/>
      <c r="B13" s="42" t="s">
        <v>103</v>
      </c>
      <c r="C13" s="67">
        <f>O7</f>
        <v>0</v>
      </c>
      <c r="D13" s="43" t="s">
        <v>102</v>
      </c>
      <c r="E13" s="67">
        <f>M7</f>
        <v>0</v>
      </c>
      <c r="F13" s="43" t="s">
        <v>101</v>
      </c>
      <c r="G13" s="42" t="s">
        <v>103</v>
      </c>
      <c r="H13" s="67">
        <f>O10</f>
        <v>0</v>
      </c>
      <c r="I13" s="43" t="s">
        <v>102</v>
      </c>
      <c r="J13" s="43">
        <f>M10</f>
        <v>0</v>
      </c>
      <c r="K13" s="43" t="s">
        <v>101</v>
      </c>
      <c r="L13" s="42"/>
      <c r="M13" s="43"/>
      <c r="N13" s="43"/>
      <c r="O13" s="43"/>
      <c r="P13" s="43"/>
      <c r="Q13" s="42" t="s">
        <v>103</v>
      </c>
      <c r="R13" s="93"/>
      <c r="S13" s="93" t="s">
        <v>102</v>
      </c>
      <c r="T13" s="93"/>
      <c r="U13" s="43" t="s">
        <v>101</v>
      </c>
      <c r="V13" s="42" t="s">
        <v>103</v>
      </c>
      <c r="W13" s="93"/>
      <c r="X13" s="93" t="s">
        <v>102</v>
      </c>
      <c r="Y13" s="93"/>
      <c r="Z13" s="43" t="s">
        <v>101</v>
      </c>
      <c r="AA13" s="42" t="s">
        <v>103</v>
      </c>
      <c r="AB13" s="93"/>
      <c r="AC13" s="93" t="s">
        <v>102</v>
      </c>
      <c r="AD13" s="93"/>
      <c r="AE13" s="43" t="s">
        <v>101</v>
      </c>
      <c r="AF13" s="42" t="s">
        <v>103</v>
      </c>
      <c r="AG13" s="93"/>
      <c r="AH13" s="93" t="s">
        <v>102</v>
      </c>
      <c r="AI13" s="93"/>
      <c r="AJ13" s="43" t="s">
        <v>101</v>
      </c>
      <c r="AK13" s="42" t="s">
        <v>103</v>
      </c>
      <c r="AL13" s="93"/>
      <c r="AM13" s="93" t="s">
        <v>102</v>
      </c>
      <c r="AN13" s="93"/>
      <c r="AO13" s="43" t="s">
        <v>101</v>
      </c>
      <c r="AP13" s="42" t="s">
        <v>103</v>
      </c>
      <c r="AQ13" s="93"/>
      <c r="AR13" s="93" t="s">
        <v>102</v>
      </c>
      <c r="AS13" s="93"/>
      <c r="AT13" s="43" t="s">
        <v>101</v>
      </c>
      <c r="AU13" s="42" t="s">
        <v>103</v>
      </c>
      <c r="AV13" s="93"/>
      <c r="AW13" s="93" t="s">
        <v>102</v>
      </c>
      <c r="AX13" s="93"/>
      <c r="AY13" s="43" t="s">
        <v>101</v>
      </c>
      <c r="AZ13" s="45"/>
      <c r="BA13" s="46"/>
      <c r="BB13" s="47"/>
      <c r="BC13" s="46"/>
      <c r="BD13" s="46"/>
      <c r="BE13" s="48">
        <f>+BC12-BE12</f>
        <v>0</v>
      </c>
      <c r="BF13" s="49"/>
      <c r="BG13" s="46"/>
      <c r="BH13" s="47"/>
      <c r="BI13" s="50"/>
      <c r="BJ13" s="131"/>
      <c r="BK13" s="51"/>
    </row>
    <row r="14" spans="1:63" ht="14.25" customHeight="1">
      <c r="A14" s="7" t="s">
        <v>112</v>
      </c>
      <c r="B14" s="85"/>
      <c r="C14" s="89"/>
      <c r="D14" s="59"/>
      <c r="E14" s="97"/>
      <c r="F14" s="59"/>
      <c r="G14" s="85"/>
      <c r="H14" s="89"/>
      <c r="I14" s="59"/>
      <c r="J14" s="97"/>
      <c r="K14" s="59"/>
      <c r="L14" s="85"/>
      <c r="M14" s="89"/>
      <c r="N14" s="52"/>
      <c r="O14" s="52"/>
      <c r="P14" s="29"/>
      <c r="Q14" s="28"/>
      <c r="R14" s="29"/>
      <c r="S14" s="29"/>
      <c r="T14" s="29"/>
      <c r="U14" s="29"/>
      <c r="V14" s="84"/>
      <c r="W14" s="88"/>
      <c r="X14" s="29"/>
      <c r="Y14" s="54"/>
      <c r="Z14" s="29"/>
      <c r="AA14" s="84"/>
      <c r="AB14" s="88"/>
      <c r="AC14" s="29"/>
      <c r="AD14" s="54"/>
      <c r="AE14" s="29"/>
      <c r="AF14" s="84"/>
      <c r="AG14" s="88"/>
      <c r="AH14" s="29"/>
      <c r="AI14" s="54"/>
      <c r="AJ14" s="29"/>
      <c r="AK14" s="84"/>
      <c r="AL14" s="88"/>
      <c r="AM14" s="29"/>
      <c r="AN14" s="54"/>
      <c r="AO14" s="29"/>
      <c r="AP14" s="84"/>
      <c r="AQ14" s="88"/>
      <c r="AR14" s="29"/>
      <c r="AS14" s="54"/>
      <c r="AT14" s="29"/>
      <c r="AU14" s="84"/>
      <c r="AV14" s="88"/>
      <c r="AW14" s="29"/>
      <c r="AX14" s="54"/>
      <c r="AY14" s="29"/>
      <c r="AZ14" s="35"/>
      <c r="BA14" s="36"/>
      <c r="BB14" s="37"/>
      <c r="BC14" s="36"/>
      <c r="BD14" s="36"/>
      <c r="BE14" s="66"/>
      <c r="BF14" s="38"/>
      <c r="BG14" s="36"/>
      <c r="BH14" s="37"/>
      <c r="BI14" s="39"/>
      <c r="BJ14" s="130"/>
      <c r="BK14" s="40"/>
    </row>
    <row r="15" spans="1:63" ht="15" customHeight="1">
      <c r="A15" s="7" t="s">
        <v>111</v>
      </c>
      <c r="B15" s="28"/>
      <c r="C15" s="55">
        <f>T6</f>
        <v>0</v>
      </c>
      <c r="D15" s="55" t="s">
        <v>102</v>
      </c>
      <c r="E15" s="55">
        <f>R6</f>
        <v>0</v>
      </c>
      <c r="F15" s="29"/>
      <c r="G15" s="28"/>
      <c r="H15" s="55">
        <f>T9</f>
        <v>0</v>
      </c>
      <c r="I15" s="55" t="s">
        <v>102</v>
      </c>
      <c r="J15" s="55">
        <f>R9</f>
        <v>0</v>
      </c>
      <c r="K15" s="29"/>
      <c r="L15" s="28"/>
      <c r="M15" s="55">
        <f>T12</f>
        <v>0</v>
      </c>
      <c r="N15" s="55" t="s">
        <v>102</v>
      </c>
      <c r="O15" s="55">
        <f>R12</f>
        <v>0</v>
      </c>
      <c r="P15" s="29"/>
      <c r="Q15" s="28"/>
      <c r="R15" s="29"/>
      <c r="S15" s="29"/>
      <c r="T15" s="29"/>
      <c r="U15" s="29"/>
      <c r="V15" s="28"/>
      <c r="W15" s="92"/>
      <c r="X15" s="92" t="s">
        <v>102</v>
      </c>
      <c r="Y15" s="92"/>
      <c r="Z15" s="29"/>
      <c r="AA15" s="28"/>
      <c r="AB15" s="92"/>
      <c r="AC15" s="92" t="s">
        <v>102</v>
      </c>
      <c r="AD15" s="92"/>
      <c r="AE15" s="29"/>
      <c r="AF15" s="28"/>
      <c r="AG15" s="92"/>
      <c r="AH15" s="92" t="s">
        <v>102</v>
      </c>
      <c r="AI15" s="92"/>
      <c r="AJ15" s="29"/>
      <c r="AK15" s="28"/>
      <c r="AL15" s="92"/>
      <c r="AM15" s="92" t="s">
        <v>102</v>
      </c>
      <c r="AN15" s="92"/>
      <c r="AO15" s="29"/>
      <c r="AP15" s="28"/>
      <c r="AQ15" s="92"/>
      <c r="AR15" s="92" t="s">
        <v>102</v>
      </c>
      <c r="AS15" s="92"/>
      <c r="AT15" s="29"/>
      <c r="AU15" s="28"/>
      <c r="AV15" s="92"/>
      <c r="AW15" s="92" t="s">
        <v>102</v>
      </c>
      <c r="AX15" s="92"/>
      <c r="AY15" s="29"/>
      <c r="AZ15" s="35">
        <f>+B14+G14+L14+Q14+V14+AA14+AF14+AK14+AP14+AU14</f>
        <v>0</v>
      </c>
      <c r="BA15" s="36">
        <f>+C14+H14+M14+R14+W14+AB14+AG14+AL14+AQ14+AV14</f>
        <v>0</v>
      </c>
      <c r="BB15" s="37">
        <f>+AZ15+BA15</f>
        <v>0</v>
      </c>
      <c r="BC15" s="36">
        <f>+C15+H15+M15+R15+W15+AB15+AG15+AL15+AQ15+AV15</f>
        <v>0</v>
      </c>
      <c r="BD15" s="36" t="s">
        <v>104</v>
      </c>
      <c r="BE15" s="36">
        <f>+E15+J15+O15+T15+Y15+AD15+AI15+AN15+AS15+AX15</f>
        <v>0</v>
      </c>
      <c r="BF15" s="38">
        <f>+C16+H16+M16+R16+W16+AB16+AG16+AL16+AQ16+AV16</f>
        <v>0</v>
      </c>
      <c r="BG15" s="36" t="s">
        <v>104</v>
      </c>
      <c r="BH15" s="37">
        <f>+E16+J16+O16+T16+Y16+AD16+AI16+AN16+AS16+AX16</f>
        <v>0</v>
      </c>
      <c r="BI15" s="39" t="str">
        <f>IF(BH15=0,"10.000",BF15/(BF15+BH15)*10)</f>
        <v>10.000</v>
      </c>
      <c r="BJ15" s="130">
        <f>RANK(BK15,$BK$6:$BK$33)</f>
        <v>1</v>
      </c>
      <c r="BK15" s="40">
        <f>BB15*1000+BA15*100+BE16*10+BI15</f>
        <v>10</v>
      </c>
    </row>
    <row r="16" spans="1:63" ht="14.25" customHeight="1">
      <c r="A16" s="7"/>
      <c r="B16" s="42" t="s">
        <v>103</v>
      </c>
      <c r="C16" s="67">
        <f>T7</f>
        <v>0</v>
      </c>
      <c r="D16" s="67" t="s">
        <v>102</v>
      </c>
      <c r="E16" s="67">
        <f>R7</f>
        <v>0</v>
      </c>
      <c r="F16" s="43" t="s">
        <v>101</v>
      </c>
      <c r="G16" s="42" t="s">
        <v>103</v>
      </c>
      <c r="H16" s="67">
        <f>T10</f>
        <v>0</v>
      </c>
      <c r="I16" s="67" t="s">
        <v>102</v>
      </c>
      <c r="J16" s="67">
        <f>R10</f>
        <v>0</v>
      </c>
      <c r="K16" s="43" t="s">
        <v>101</v>
      </c>
      <c r="L16" s="42" t="s">
        <v>103</v>
      </c>
      <c r="M16" s="67">
        <f>T13</f>
        <v>0</v>
      </c>
      <c r="N16" s="67" t="s">
        <v>102</v>
      </c>
      <c r="O16" s="67">
        <f>R13</f>
        <v>0</v>
      </c>
      <c r="P16" s="43" t="s">
        <v>101</v>
      </c>
      <c r="Q16" s="42"/>
      <c r="R16" s="43"/>
      <c r="S16" s="29"/>
      <c r="T16" s="29"/>
      <c r="U16" s="29"/>
      <c r="V16" s="28" t="s">
        <v>103</v>
      </c>
      <c r="W16" s="92"/>
      <c r="X16" s="92" t="s">
        <v>102</v>
      </c>
      <c r="Y16" s="92"/>
      <c r="Z16" s="29" t="s">
        <v>101</v>
      </c>
      <c r="AA16" s="28" t="s">
        <v>103</v>
      </c>
      <c r="AB16" s="92"/>
      <c r="AC16" s="92" t="s">
        <v>102</v>
      </c>
      <c r="AD16" s="92"/>
      <c r="AE16" s="29" t="s">
        <v>101</v>
      </c>
      <c r="AF16" s="28" t="s">
        <v>103</v>
      </c>
      <c r="AG16" s="92"/>
      <c r="AH16" s="92" t="s">
        <v>102</v>
      </c>
      <c r="AI16" s="92"/>
      <c r="AJ16" s="29" t="s">
        <v>101</v>
      </c>
      <c r="AK16" s="28" t="s">
        <v>103</v>
      </c>
      <c r="AL16" s="92"/>
      <c r="AM16" s="92" t="s">
        <v>102</v>
      </c>
      <c r="AN16" s="92"/>
      <c r="AO16" s="29" t="s">
        <v>101</v>
      </c>
      <c r="AP16" s="28" t="s">
        <v>103</v>
      </c>
      <c r="AQ16" s="92"/>
      <c r="AR16" s="92" t="s">
        <v>102</v>
      </c>
      <c r="AS16" s="92"/>
      <c r="AT16" s="29" t="s">
        <v>101</v>
      </c>
      <c r="AU16" s="42" t="s">
        <v>103</v>
      </c>
      <c r="AV16" s="93"/>
      <c r="AW16" s="93" t="s">
        <v>102</v>
      </c>
      <c r="AX16" s="93"/>
      <c r="AY16" s="43" t="s">
        <v>101</v>
      </c>
      <c r="AZ16" s="45"/>
      <c r="BA16" s="36"/>
      <c r="BB16" s="37"/>
      <c r="BC16" s="36"/>
      <c r="BD16" s="36"/>
      <c r="BE16" s="48">
        <f>+BC15-BE15</f>
        <v>0</v>
      </c>
      <c r="BF16" s="38"/>
      <c r="BG16" s="36"/>
      <c r="BH16" s="37"/>
      <c r="BI16" s="39"/>
      <c r="BJ16" s="131"/>
      <c r="BK16" s="40"/>
    </row>
    <row r="17" spans="1:63" ht="14.25" customHeight="1">
      <c r="A17" s="56" t="s">
        <v>110</v>
      </c>
      <c r="B17" s="84"/>
      <c r="C17" s="88"/>
      <c r="D17" s="29"/>
      <c r="E17" s="54"/>
      <c r="F17" s="29"/>
      <c r="G17" s="84"/>
      <c r="H17" s="88"/>
      <c r="I17" s="29"/>
      <c r="J17" s="54"/>
      <c r="K17" s="29"/>
      <c r="L17" s="84"/>
      <c r="M17" s="88"/>
      <c r="N17" s="29"/>
      <c r="O17" s="54"/>
      <c r="P17" s="29"/>
      <c r="Q17" s="84"/>
      <c r="R17" s="88"/>
      <c r="S17" s="58"/>
      <c r="T17" s="58"/>
      <c r="U17" s="68"/>
      <c r="V17" s="57"/>
      <c r="W17" s="59"/>
      <c r="X17" s="59"/>
      <c r="Y17" s="59"/>
      <c r="Z17" s="59"/>
      <c r="AA17" s="85"/>
      <c r="AB17" s="89"/>
      <c r="AC17" s="59"/>
      <c r="AD17" s="97"/>
      <c r="AE17" s="59"/>
      <c r="AF17" s="85"/>
      <c r="AG17" s="89"/>
      <c r="AH17" s="59"/>
      <c r="AI17" s="97"/>
      <c r="AJ17" s="59"/>
      <c r="AK17" s="85"/>
      <c r="AL17" s="89"/>
      <c r="AM17" s="59"/>
      <c r="AN17" s="97"/>
      <c r="AO17" s="59"/>
      <c r="AP17" s="85"/>
      <c r="AQ17" s="89"/>
      <c r="AR17" s="59"/>
      <c r="AS17" s="97"/>
      <c r="AT17" s="59"/>
      <c r="AU17" s="84"/>
      <c r="AV17" s="88"/>
      <c r="AW17" s="29"/>
      <c r="AX17" s="54"/>
      <c r="AY17" s="29"/>
      <c r="AZ17" s="35"/>
      <c r="BA17" s="60"/>
      <c r="BB17" s="61"/>
      <c r="BC17" s="60"/>
      <c r="BD17" s="60"/>
      <c r="BE17" s="62"/>
      <c r="BF17" s="63"/>
      <c r="BG17" s="60"/>
      <c r="BH17" s="61"/>
      <c r="BI17" s="64"/>
      <c r="BJ17" s="130"/>
      <c r="BK17" s="65"/>
    </row>
    <row r="18" spans="1:63" ht="15" customHeight="1">
      <c r="A18" s="7" t="s">
        <v>109</v>
      </c>
      <c r="B18" s="28"/>
      <c r="C18" s="55">
        <f>Y6</f>
        <v>0</v>
      </c>
      <c r="D18" s="55" t="s">
        <v>102</v>
      </c>
      <c r="E18" s="55">
        <f>W6</f>
        <v>0</v>
      </c>
      <c r="F18" s="55"/>
      <c r="G18" s="69"/>
      <c r="H18" s="55">
        <f>Y9</f>
        <v>0</v>
      </c>
      <c r="I18" s="55" t="s">
        <v>102</v>
      </c>
      <c r="J18" s="55">
        <f>W9</f>
        <v>0</v>
      </c>
      <c r="K18" s="55"/>
      <c r="L18" s="69"/>
      <c r="M18" s="55">
        <f>Y12</f>
        <v>0</v>
      </c>
      <c r="N18" s="55" t="s">
        <v>102</v>
      </c>
      <c r="O18" s="55">
        <f>W12</f>
        <v>0</v>
      </c>
      <c r="P18" s="55"/>
      <c r="Q18" s="69"/>
      <c r="R18" s="55">
        <f>Y15</f>
        <v>0</v>
      </c>
      <c r="S18" s="55" t="s">
        <v>102</v>
      </c>
      <c r="T18" s="55">
        <f>W15</f>
        <v>0</v>
      </c>
      <c r="U18" s="30"/>
      <c r="V18" s="28"/>
      <c r="W18" s="29"/>
      <c r="X18" s="29"/>
      <c r="Y18" s="29"/>
      <c r="Z18" s="29"/>
      <c r="AA18" s="28"/>
      <c r="AB18" s="92"/>
      <c r="AC18" s="92" t="s">
        <v>102</v>
      </c>
      <c r="AD18" s="92"/>
      <c r="AE18" s="29"/>
      <c r="AF18" s="28"/>
      <c r="AG18" s="92"/>
      <c r="AH18" s="92" t="s">
        <v>102</v>
      </c>
      <c r="AI18" s="92"/>
      <c r="AJ18" s="29"/>
      <c r="AK18" s="28"/>
      <c r="AL18" s="92"/>
      <c r="AM18" s="92" t="s">
        <v>102</v>
      </c>
      <c r="AN18" s="92"/>
      <c r="AO18" s="29"/>
      <c r="AP18" s="28"/>
      <c r="AQ18" s="92"/>
      <c r="AR18" s="92" t="s">
        <v>102</v>
      </c>
      <c r="AS18" s="92"/>
      <c r="AT18" s="29"/>
      <c r="AU18" s="28"/>
      <c r="AV18" s="92"/>
      <c r="AW18" s="92" t="s">
        <v>102</v>
      </c>
      <c r="AX18" s="92"/>
      <c r="AY18" s="29"/>
      <c r="AZ18" s="35">
        <f>+B17+G17+L17+Q17+V17+AA17+AF17+AK17+AP17+AU17</f>
        <v>0</v>
      </c>
      <c r="BA18" s="36">
        <f>+C17+H17+M17+R17+W17+AB17+AG17+AL17+AQ17+AV17</f>
        <v>0</v>
      </c>
      <c r="BB18" s="37">
        <f>+AZ18+BA18</f>
        <v>0</v>
      </c>
      <c r="BC18" s="36">
        <f>+C18+H18+M18+R18+W18+AB18+AG18+AL18+AQ18+AV18</f>
        <v>0</v>
      </c>
      <c r="BD18" s="36" t="s">
        <v>104</v>
      </c>
      <c r="BE18" s="36">
        <f>+E18+J18+O18+T18+Y18+AD18+AI18+AN18+AS18+AX18</f>
        <v>0</v>
      </c>
      <c r="BF18" s="38">
        <f>+C19+H19+M19+R19+W19+AB19+AG19+AL19+AQ19+AV19</f>
        <v>0</v>
      </c>
      <c r="BG18" s="36" t="s">
        <v>104</v>
      </c>
      <c r="BH18" s="37">
        <f>+E19+J19+O19+T19+Y19+AD19+AI19+AN19+AS19+AX19</f>
        <v>0</v>
      </c>
      <c r="BI18" s="39" t="str">
        <f>IF(BH18=0,"10.000",BF18/(BF18+BH18)*10)</f>
        <v>10.000</v>
      </c>
      <c r="BJ18" s="130">
        <f>RANK(BK18,$BK$6:$BK$33)</f>
        <v>1</v>
      </c>
      <c r="BK18" s="40">
        <f>BB18*1000+BA18*100+BE19*10+BI18</f>
        <v>10</v>
      </c>
    </row>
    <row r="19" spans="1:63" ht="14.25" customHeight="1">
      <c r="A19" s="154" t="s">
        <v>108</v>
      </c>
      <c r="B19" s="42" t="s">
        <v>103</v>
      </c>
      <c r="C19" s="67">
        <f>Y7</f>
        <v>0</v>
      </c>
      <c r="D19" s="67" t="s">
        <v>102</v>
      </c>
      <c r="E19" s="67">
        <f>W7</f>
        <v>0</v>
      </c>
      <c r="F19" s="67" t="s">
        <v>101</v>
      </c>
      <c r="G19" s="70" t="s">
        <v>103</v>
      </c>
      <c r="H19" s="67">
        <f>Y10</f>
        <v>0</v>
      </c>
      <c r="I19" s="67" t="s">
        <v>102</v>
      </c>
      <c r="J19" s="67">
        <f>W10</f>
        <v>0</v>
      </c>
      <c r="K19" s="67" t="s">
        <v>101</v>
      </c>
      <c r="L19" s="70" t="s">
        <v>103</v>
      </c>
      <c r="M19" s="67">
        <f>Y13</f>
        <v>0</v>
      </c>
      <c r="N19" s="67" t="s">
        <v>102</v>
      </c>
      <c r="O19" s="67">
        <f>W13</f>
        <v>0</v>
      </c>
      <c r="P19" s="67" t="s">
        <v>101</v>
      </c>
      <c r="Q19" s="70" t="s">
        <v>103</v>
      </c>
      <c r="R19" s="67">
        <f>Y16</f>
        <v>0</v>
      </c>
      <c r="S19" s="67" t="s">
        <v>102</v>
      </c>
      <c r="T19" s="67">
        <f>W16</f>
        <v>0</v>
      </c>
      <c r="U19" s="44" t="s">
        <v>101</v>
      </c>
      <c r="V19" s="42"/>
      <c r="W19" s="43"/>
      <c r="X19" s="43"/>
      <c r="Y19" s="43"/>
      <c r="Z19" s="43"/>
      <c r="AA19" s="42" t="s">
        <v>103</v>
      </c>
      <c r="AB19" s="93"/>
      <c r="AC19" s="93" t="s">
        <v>102</v>
      </c>
      <c r="AD19" s="93"/>
      <c r="AE19" s="43" t="s">
        <v>101</v>
      </c>
      <c r="AF19" s="42" t="s">
        <v>103</v>
      </c>
      <c r="AG19" s="93"/>
      <c r="AH19" s="93" t="s">
        <v>102</v>
      </c>
      <c r="AI19" s="93"/>
      <c r="AJ19" s="43" t="s">
        <v>101</v>
      </c>
      <c r="AK19" s="42" t="s">
        <v>103</v>
      </c>
      <c r="AL19" s="93"/>
      <c r="AM19" s="93" t="s">
        <v>102</v>
      </c>
      <c r="AN19" s="93"/>
      <c r="AO19" s="43" t="s">
        <v>101</v>
      </c>
      <c r="AP19" s="42" t="s">
        <v>103</v>
      </c>
      <c r="AQ19" s="93"/>
      <c r="AR19" s="93" t="s">
        <v>102</v>
      </c>
      <c r="AS19" s="93"/>
      <c r="AT19" s="43" t="s">
        <v>101</v>
      </c>
      <c r="AU19" s="42" t="s">
        <v>103</v>
      </c>
      <c r="AV19" s="93"/>
      <c r="AW19" s="93" t="s">
        <v>102</v>
      </c>
      <c r="AX19" s="93"/>
      <c r="AY19" s="43" t="s">
        <v>101</v>
      </c>
      <c r="AZ19" s="45"/>
      <c r="BA19" s="46"/>
      <c r="BB19" s="47"/>
      <c r="BC19" s="46"/>
      <c r="BD19" s="46"/>
      <c r="BE19" s="48">
        <f>+BC18-BE18</f>
        <v>0</v>
      </c>
      <c r="BF19" s="49"/>
      <c r="BG19" s="46"/>
      <c r="BH19" s="47"/>
      <c r="BI19" s="71"/>
      <c r="BJ19" s="132"/>
      <c r="BK19" s="51"/>
    </row>
    <row r="20" spans="1:63" ht="14.25" customHeight="1">
      <c r="A20" s="7" t="s">
        <v>107</v>
      </c>
      <c r="B20" s="85"/>
      <c r="C20" s="89"/>
      <c r="D20" s="59"/>
      <c r="E20" s="97"/>
      <c r="F20" s="59"/>
      <c r="G20" s="85"/>
      <c r="H20" s="89"/>
      <c r="I20" s="59"/>
      <c r="J20" s="97"/>
      <c r="K20" s="59"/>
      <c r="L20" s="85"/>
      <c r="M20" s="89"/>
      <c r="N20" s="59"/>
      <c r="O20" s="97"/>
      <c r="P20" s="59"/>
      <c r="Q20" s="85"/>
      <c r="R20" s="89"/>
      <c r="S20" s="59"/>
      <c r="T20" s="97"/>
      <c r="U20" s="59"/>
      <c r="V20" s="85"/>
      <c r="W20" s="89"/>
      <c r="X20" s="52"/>
      <c r="Y20" s="52"/>
      <c r="Z20" s="29"/>
      <c r="AA20" s="28"/>
      <c r="AB20" s="29"/>
      <c r="AC20" s="29"/>
      <c r="AD20" s="29"/>
      <c r="AE20" s="29"/>
      <c r="AF20" s="84"/>
      <c r="AG20" s="88"/>
      <c r="AH20" s="29"/>
      <c r="AI20" s="54"/>
      <c r="AJ20" s="29"/>
      <c r="AK20" s="84"/>
      <c r="AL20" s="88"/>
      <c r="AM20" s="29"/>
      <c r="AN20" s="54"/>
      <c r="AO20" s="29"/>
      <c r="AP20" s="84"/>
      <c r="AQ20" s="88"/>
      <c r="AR20" s="29"/>
      <c r="AS20" s="54"/>
      <c r="AT20" s="29"/>
      <c r="AU20" s="84"/>
      <c r="AV20" s="88"/>
      <c r="AW20" s="29"/>
      <c r="AX20" s="54"/>
      <c r="AY20" s="29"/>
      <c r="AZ20" s="35"/>
      <c r="BA20" s="36"/>
      <c r="BB20" s="37"/>
      <c r="BC20" s="36"/>
      <c r="BD20" s="36"/>
      <c r="BE20" s="66"/>
      <c r="BF20" s="38"/>
      <c r="BG20" s="36"/>
      <c r="BH20" s="37"/>
      <c r="BI20" s="72"/>
      <c r="BJ20" s="133"/>
      <c r="BK20" s="40"/>
    </row>
    <row r="21" spans="1:63" ht="15" customHeight="1">
      <c r="A21" s="7" t="s">
        <v>106</v>
      </c>
      <c r="B21" s="28"/>
      <c r="C21" s="55">
        <f>AD6</f>
        <v>0</v>
      </c>
      <c r="D21" s="55" t="s">
        <v>102</v>
      </c>
      <c r="E21" s="55">
        <f>AB6</f>
        <v>0</v>
      </c>
      <c r="F21" s="55"/>
      <c r="G21" s="69"/>
      <c r="H21" s="55">
        <f>AD9</f>
        <v>0</v>
      </c>
      <c r="I21" s="55" t="s">
        <v>102</v>
      </c>
      <c r="J21" s="55">
        <f>AB9</f>
        <v>0</v>
      </c>
      <c r="K21" s="55"/>
      <c r="L21" s="69"/>
      <c r="M21" s="55">
        <f>AD12</f>
        <v>0</v>
      </c>
      <c r="N21" s="55" t="s">
        <v>102</v>
      </c>
      <c r="O21" s="55">
        <f>AB12</f>
        <v>0</v>
      </c>
      <c r="P21" s="55"/>
      <c r="Q21" s="69"/>
      <c r="R21" s="55">
        <f>AD15</f>
        <v>0</v>
      </c>
      <c r="S21" s="55" t="s">
        <v>102</v>
      </c>
      <c r="T21" s="55">
        <f>AB15</f>
        <v>0</v>
      </c>
      <c r="U21" s="55"/>
      <c r="V21" s="69"/>
      <c r="W21" s="55">
        <f>AD18</f>
        <v>0</v>
      </c>
      <c r="X21" s="55" t="s">
        <v>102</v>
      </c>
      <c r="Y21" s="55">
        <f>AB18</f>
        <v>0</v>
      </c>
      <c r="Z21" s="29"/>
      <c r="AA21" s="28"/>
      <c r="AB21" s="29"/>
      <c r="AC21" s="29"/>
      <c r="AD21" s="29"/>
      <c r="AE21" s="29"/>
      <c r="AF21" s="28"/>
      <c r="AG21" s="92"/>
      <c r="AH21" s="92" t="s">
        <v>102</v>
      </c>
      <c r="AI21" s="92"/>
      <c r="AJ21" s="29"/>
      <c r="AK21" s="28"/>
      <c r="AL21" s="92"/>
      <c r="AM21" s="92" t="s">
        <v>102</v>
      </c>
      <c r="AN21" s="92"/>
      <c r="AO21" s="29"/>
      <c r="AP21" s="28"/>
      <c r="AQ21" s="92"/>
      <c r="AR21" s="92" t="s">
        <v>102</v>
      </c>
      <c r="AS21" s="92"/>
      <c r="AT21" s="29"/>
      <c r="AU21" s="28"/>
      <c r="AV21" s="92"/>
      <c r="AW21" s="92" t="s">
        <v>102</v>
      </c>
      <c r="AX21" s="92"/>
      <c r="AY21" s="29"/>
      <c r="AZ21" s="35">
        <f>+B20+G20+L20+Q20+V20+AA20+AF20+AK20+AP20+AU20</f>
        <v>0</v>
      </c>
      <c r="BA21" s="36">
        <f>+C20+H20+M20+R20+W20+AB20+AG20+AL20+AQ20+AV20</f>
        <v>0</v>
      </c>
      <c r="BB21" s="37">
        <f>+AZ21+BA21</f>
        <v>0</v>
      </c>
      <c r="BC21" s="36">
        <f>+C21+H21+M21+R21+W21+AB21+AG21+AL21+AQ21+AV21</f>
        <v>0</v>
      </c>
      <c r="BD21" s="36" t="s">
        <v>104</v>
      </c>
      <c r="BE21" s="36">
        <f>+E21+J21+O21+T21+Y21+AD21+AI21+AN21+AS21+AX21</f>
        <v>0</v>
      </c>
      <c r="BF21" s="38">
        <f>+C22+H22+M22+R22+W22+AB22+AG22+AL22+AQ22+AV22</f>
        <v>0</v>
      </c>
      <c r="BG21" s="36" t="s">
        <v>104</v>
      </c>
      <c r="BH21" s="37">
        <f>+E22+J22+O22+T22+Y22+AD22+AI22+AN22+AS22+AX22</f>
        <v>0</v>
      </c>
      <c r="BI21" s="39" t="str">
        <f>IF(BH21=0,"10.000",BF21/(BF21+BH21)*10)</f>
        <v>10.000</v>
      </c>
      <c r="BJ21" s="130">
        <f>RANK(BK21,$BK$6:$BK$33)</f>
        <v>1</v>
      </c>
      <c r="BK21" s="40">
        <f>BB21*1000+BA21*100+BE22*10+BI21</f>
        <v>10</v>
      </c>
    </row>
    <row r="22" spans="1:63" ht="14.25" customHeight="1">
      <c r="A22" s="7"/>
      <c r="B22" s="42" t="s">
        <v>103</v>
      </c>
      <c r="C22" s="67">
        <f>AD7</f>
        <v>0</v>
      </c>
      <c r="D22" s="67" t="s">
        <v>102</v>
      </c>
      <c r="E22" s="67">
        <f>AB7</f>
        <v>0</v>
      </c>
      <c r="F22" s="67" t="s">
        <v>101</v>
      </c>
      <c r="G22" s="70" t="s">
        <v>103</v>
      </c>
      <c r="H22" s="67">
        <f>AD10</f>
        <v>0</v>
      </c>
      <c r="I22" s="67" t="s">
        <v>102</v>
      </c>
      <c r="J22" s="67">
        <f>AB10</f>
        <v>0</v>
      </c>
      <c r="K22" s="67" t="s">
        <v>101</v>
      </c>
      <c r="L22" s="70" t="s">
        <v>103</v>
      </c>
      <c r="M22" s="67">
        <f>AD13</f>
        <v>0</v>
      </c>
      <c r="N22" s="67" t="s">
        <v>102</v>
      </c>
      <c r="O22" s="67">
        <f>AB13</f>
        <v>0</v>
      </c>
      <c r="P22" s="67" t="s">
        <v>101</v>
      </c>
      <c r="Q22" s="70" t="s">
        <v>103</v>
      </c>
      <c r="R22" s="67">
        <f>AD16</f>
        <v>0</v>
      </c>
      <c r="S22" s="67" t="s">
        <v>102</v>
      </c>
      <c r="T22" s="67">
        <f>AB16</f>
        <v>0</v>
      </c>
      <c r="U22" s="67" t="s">
        <v>101</v>
      </c>
      <c r="V22" s="70" t="s">
        <v>103</v>
      </c>
      <c r="W22" s="67">
        <f>AD19</f>
        <v>0</v>
      </c>
      <c r="X22" s="67" t="s">
        <v>102</v>
      </c>
      <c r="Y22" s="67">
        <f>AB19</f>
        <v>0</v>
      </c>
      <c r="Z22" s="43" t="s">
        <v>101</v>
      </c>
      <c r="AA22" s="42"/>
      <c r="AB22" s="43"/>
      <c r="AC22" s="29"/>
      <c r="AD22" s="29"/>
      <c r="AE22" s="29"/>
      <c r="AF22" s="28" t="s">
        <v>103</v>
      </c>
      <c r="AG22" s="92"/>
      <c r="AH22" s="92" t="s">
        <v>102</v>
      </c>
      <c r="AI22" s="92"/>
      <c r="AJ22" s="29" t="s">
        <v>101</v>
      </c>
      <c r="AK22" s="28" t="s">
        <v>103</v>
      </c>
      <c r="AL22" s="92"/>
      <c r="AM22" s="92" t="s">
        <v>102</v>
      </c>
      <c r="AN22" s="92"/>
      <c r="AO22" s="29" t="s">
        <v>101</v>
      </c>
      <c r="AP22" s="28" t="s">
        <v>103</v>
      </c>
      <c r="AQ22" s="92"/>
      <c r="AR22" s="92" t="s">
        <v>102</v>
      </c>
      <c r="AS22" s="92"/>
      <c r="AT22" s="29" t="s">
        <v>101</v>
      </c>
      <c r="AU22" s="42" t="s">
        <v>103</v>
      </c>
      <c r="AV22" s="93"/>
      <c r="AW22" s="93" t="s">
        <v>102</v>
      </c>
      <c r="AX22" s="93"/>
      <c r="AY22" s="43" t="s">
        <v>101</v>
      </c>
      <c r="AZ22" s="45"/>
      <c r="BA22" s="36"/>
      <c r="BB22" s="37"/>
      <c r="BC22" s="36"/>
      <c r="BD22" s="36"/>
      <c r="BE22" s="48">
        <f>+BC21-BE21</f>
        <v>0</v>
      </c>
      <c r="BF22" s="38"/>
      <c r="BG22" s="36"/>
      <c r="BH22" s="37"/>
      <c r="BI22" s="72"/>
      <c r="BJ22" s="134"/>
      <c r="BK22" s="40"/>
    </row>
    <row r="23" spans="1:63" ht="14.25" customHeight="1">
      <c r="A23" s="56" t="s">
        <v>105</v>
      </c>
      <c r="B23" s="84"/>
      <c r="C23" s="88"/>
      <c r="D23" s="29"/>
      <c r="E23" s="54"/>
      <c r="F23" s="29"/>
      <c r="G23" s="84"/>
      <c r="H23" s="88"/>
      <c r="I23" s="29"/>
      <c r="J23" s="54"/>
      <c r="K23" s="29"/>
      <c r="L23" s="84"/>
      <c r="M23" s="88"/>
      <c r="N23" s="29"/>
      <c r="O23" s="54"/>
      <c r="P23" s="29"/>
      <c r="Q23" s="84"/>
      <c r="R23" s="88"/>
      <c r="S23" s="29"/>
      <c r="T23" s="54"/>
      <c r="U23" s="29"/>
      <c r="V23" s="84"/>
      <c r="W23" s="88"/>
      <c r="X23" s="29"/>
      <c r="Y23" s="54"/>
      <c r="Z23" s="29"/>
      <c r="AA23" s="84"/>
      <c r="AB23" s="88"/>
      <c r="AC23" s="58"/>
      <c r="AD23" s="58"/>
      <c r="AE23" s="59"/>
      <c r="AF23" s="57"/>
      <c r="AG23" s="59"/>
      <c r="AH23" s="59"/>
      <c r="AI23" s="59"/>
      <c r="AJ23" s="59"/>
      <c r="AK23" s="85"/>
      <c r="AL23" s="89"/>
      <c r="AM23" s="59"/>
      <c r="AN23" s="97"/>
      <c r="AO23" s="59"/>
      <c r="AP23" s="85"/>
      <c r="AQ23" s="89"/>
      <c r="AR23" s="59"/>
      <c r="AS23" s="97"/>
      <c r="AT23" s="59"/>
      <c r="AU23" s="84"/>
      <c r="AV23" s="88"/>
      <c r="AW23" s="29"/>
      <c r="AX23" s="54"/>
      <c r="AY23" s="29"/>
      <c r="AZ23" s="35"/>
      <c r="BA23" s="60"/>
      <c r="BB23" s="61"/>
      <c r="BC23" s="60"/>
      <c r="BD23" s="60"/>
      <c r="BE23" s="62"/>
      <c r="BF23" s="63"/>
      <c r="BG23" s="60"/>
      <c r="BH23" s="61"/>
      <c r="BI23" s="73"/>
      <c r="BJ23" s="135"/>
      <c r="BK23" s="65"/>
    </row>
    <row r="24" spans="1:63" ht="15" customHeight="1">
      <c r="A24" s="7" t="s">
        <v>85</v>
      </c>
      <c r="B24" s="28"/>
      <c r="C24" s="55">
        <f>AI6</f>
        <v>0</v>
      </c>
      <c r="D24" s="55" t="s">
        <v>102</v>
      </c>
      <c r="E24" s="55">
        <f>AG6</f>
        <v>0</v>
      </c>
      <c r="F24" s="55"/>
      <c r="G24" s="69"/>
      <c r="H24" s="55">
        <f>AI9</f>
        <v>0</v>
      </c>
      <c r="I24" s="55" t="s">
        <v>102</v>
      </c>
      <c r="J24" s="55">
        <f>AG9</f>
        <v>0</v>
      </c>
      <c r="K24" s="55"/>
      <c r="L24" s="69"/>
      <c r="M24" s="55">
        <f>AI12</f>
        <v>0</v>
      </c>
      <c r="N24" s="55" t="s">
        <v>102</v>
      </c>
      <c r="O24" s="55">
        <f>AG12</f>
        <v>0</v>
      </c>
      <c r="P24" s="55"/>
      <c r="Q24" s="69"/>
      <c r="R24" s="55">
        <f>AI15</f>
        <v>0</v>
      </c>
      <c r="S24" s="55" t="s">
        <v>102</v>
      </c>
      <c r="T24" s="55">
        <f>AG15</f>
        <v>0</v>
      </c>
      <c r="U24" s="55"/>
      <c r="V24" s="69"/>
      <c r="W24" s="55">
        <f>AI18</f>
        <v>0</v>
      </c>
      <c r="X24" s="55" t="s">
        <v>102</v>
      </c>
      <c r="Y24" s="55">
        <f>AG18</f>
        <v>0</v>
      </c>
      <c r="Z24" s="55"/>
      <c r="AA24" s="69"/>
      <c r="AB24" s="55">
        <f>AI21</f>
        <v>0</v>
      </c>
      <c r="AC24" s="55" t="s">
        <v>102</v>
      </c>
      <c r="AD24" s="55">
        <f>AG21</f>
        <v>0</v>
      </c>
      <c r="AE24" s="29"/>
      <c r="AF24" s="28"/>
      <c r="AG24" s="29"/>
      <c r="AH24" s="29"/>
      <c r="AI24" s="29"/>
      <c r="AJ24" s="29"/>
      <c r="AK24" s="28"/>
      <c r="AL24" s="92"/>
      <c r="AM24" s="92" t="s">
        <v>102</v>
      </c>
      <c r="AN24" s="92"/>
      <c r="AO24" s="29"/>
      <c r="AP24" s="28"/>
      <c r="AQ24" s="92"/>
      <c r="AR24" s="92" t="s">
        <v>102</v>
      </c>
      <c r="AS24" s="92"/>
      <c r="AT24" s="29"/>
      <c r="AU24" s="28"/>
      <c r="AV24" s="92"/>
      <c r="AW24" s="92" t="s">
        <v>102</v>
      </c>
      <c r="AX24" s="92"/>
      <c r="AY24" s="29"/>
      <c r="AZ24" s="35">
        <f>+B23+G23+L23+Q23+V23+AA23+AF23+AK23+AP23+AU23</f>
        <v>0</v>
      </c>
      <c r="BA24" s="36">
        <f>+C23+H23+M23+R23+W23+AB23+AG23+AL23+AQ23+AV23</f>
        <v>0</v>
      </c>
      <c r="BB24" s="37">
        <f>+AZ24+BA24</f>
        <v>0</v>
      </c>
      <c r="BC24" s="36">
        <f>+C24+H24+M24+R24+W24+AB24+AG24+AL24+AQ24+AV24</f>
        <v>0</v>
      </c>
      <c r="BD24" s="36" t="s">
        <v>104</v>
      </c>
      <c r="BE24" s="36">
        <f>+E24+J24+O24+T24+Y24+AD24+AI24+AN24+AS24+AX24</f>
        <v>0</v>
      </c>
      <c r="BF24" s="38">
        <f>+C25+H25+M25+R25+W25+AB25+AG25+AL25+AQ25+AV25</f>
        <v>0</v>
      </c>
      <c r="BG24" s="36" t="s">
        <v>104</v>
      </c>
      <c r="BH24" s="37">
        <f>+E25+J25+O25+T25+Y25+AD25+AI25+AN25+AS25+AX25</f>
        <v>0</v>
      </c>
      <c r="BI24" s="39" t="str">
        <f>IF(BH24=0,"10.000",BF24/(BF24+BH24)*10)</f>
        <v>10.000</v>
      </c>
      <c r="BJ24" s="130">
        <f>RANK(BK24,$BK$6:$BK$33)</f>
        <v>1</v>
      </c>
      <c r="BK24" s="40">
        <f>BB24*1000+BA24*100+BE25*10+BI24</f>
        <v>10</v>
      </c>
    </row>
    <row r="25" spans="1:63" ht="14.25" customHeight="1">
      <c r="A25" s="41"/>
      <c r="B25" s="42" t="s">
        <v>103</v>
      </c>
      <c r="C25" s="67">
        <f>AI7</f>
        <v>0</v>
      </c>
      <c r="D25" s="67" t="s">
        <v>102</v>
      </c>
      <c r="E25" s="67">
        <f>AG7</f>
        <v>0</v>
      </c>
      <c r="F25" s="67" t="s">
        <v>101</v>
      </c>
      <c r="G25" s="70" t="s">
        <v>103</v>
      </c>
      <c r="H25" s="67">
        <f>AI10</f>
        <v>0</v>
      </c>
      <c r="I25" s="67" t="s">
        <v>102</v>
      </c>
      <c r="J25" s="67">
        <f>AG10</f>
        <v>0</v>
      </c>
      <c r="K25" s="67" t="s">
        <v>101</v>
      </c>
      <c r="L25" s="70" t="s">
        <v>103</v>
      </c>
      <c r="M25" s="67">
        <f>AI13</f>
        <v>0</v>
      </c>
      <c r="N25" s="67" t="s">
        <v>102</v>
      </c>
      <c r="O25" s="67">
        <f>AG13</f>
        <v>0</v>
      </c>
      <c r="P25" s="67" t="s">
        <v>101</v>
      </c>
      <c r="Q25" s="70" t="s">
        <v>103</v>
      </c>
      <c r="R25" s="67">
        <f>AI16</f>
        <v>0</v>
      </c>
      <c r="S25" s="67" t="s">
        <v>102</v>
      </c>
      <c r="T25" s="67">
        <f>AG16</f>
        <v>0</v>
      </c>
      <c r="U25" s="67" t="s">
        <v>101</v>
      </c>
      <c r="V25" s="70" t="s">
        <v>103</v>
      </c>
      <c r="W25" s="67">
        <f>AI19</f>
        <v>0</v>
      </c>
      <c r="X25" s="67" t="s">
        <v>102</v>
      </c>
      <c r="Y25" s="67">
        <f>AG19</f>
        <v>0</v>
      </c>
      <c r="Z25" s="67" t="s">
        <v>101</v>
      </c>
      <c r="AA25" s="70" t="s">
        <v>103</v>
      </c>
      <c r="AB25" s="67">
        <f>AI22</f>
        <v>0</v>
      </c>
      <c r="AC25" s="67" t="s">
        <v>102</v>
      </c>
      <c r="AD25" s="67">
        <f>AG22</f>
        <v>0</v>
      </c>
      <c r="AE25" s="43" t="s">
        <v>101</v>
      </c>
      <c r="AF25" s="42"/>
      <c r="AG25" s="43"/>
      <c r="AH25" s="43"/>
      <c r="AI25" s="43"/>
      <c r="AJ25" s="43"/>
      <c r="AK25" s="42" t="s">
        <v>103</v>
      </c>
      <c r="AL25" s="93"/>
      <c r="AM25" s="93" t="s">
        <v>102</v>
      </c>
      <c r="AN25" s="93"/>
      <c r="AO25" s="43" t="s">
        <v>101</v>
      </c>
      <c r="AP25" s="42" t="s">
        <v>103</v>
      </c>
      <c r="AQ25" s="93"/>
      <c r="AR25" s="93" t="s">
        <v>102</v>
      </c>
      <c r="AS25" s="93"/>
      <c r="AT25" s="43" t="s">
        <v>101</v>
      </c>
      <c r="AU25" s="42" t="s">
        <v>103</v>
      </c>
      <c r="AV25" s="93"/>
      <c r="AW25" s="93" t="s">
        <v>102</v>
      </c>
      <c r="AX25" s="93"/>
      <c r="AY25" s="43" t="s">
        <v>101</v>
      </c>
      <c r="AZ25" s="45"/>
      <c r="BA25" s="46"/>
      <c r="BB25" s="47"/>
      <c r="BC25" s="46"/>
      <c r="BD25" s="46"/>
      <c r="BE25" s="48">
        <f>+BC24-BE24</f>
        <v>0</v>
      </c>
      <c r="BF25" s="49"/>
      <c r="BG25" s="46"/>
      <c r="BH25" s="47"/>
      <c r="BI25" s="71"/>
      <c r="BJ25" s="136"/>
      <c r="BK25" s="51"/>
    </row>
    <row r="26" spans="1:63" ht="14.25" customHeight="1">
      <c r="A26" s="7" t="s">
        <v>100</v>
      </c>
      <c r="B26" s="84"/>
      <c r="C26" s="88"/>
      <c r="D26" s="29"/>
      <c r="E26" s="54"/>
      <c r="F26" s="29"/>
      <c r="G26" s="84"/>
      <c r="H26" s="88"/>
      <c r="I26" s="29"/>
      <c r="J26" s="54"/>
      <c r="K26" s="29"/>
      <c r="L26" s="84"/>
      <c r="M26" s="88"/>
      <c r="N26" s="29"/>
      <c r="O26" s="54"/>
      <c r="P26" s="29"/>
      <c r="Q26" s="84"/>
      <c r="R26" s="88"/>
      <c r="S26" s="29"/>
      <c r="T26" s="54"/>
      <c r="U26" s="29"/>
      <c r="V26" s="84"/>
      <c r="W26" s="88"/>
      <c r="X26" s="29"/>
      <c r="Y26" s="54"/>
      <c r="Z26" s="29"/>
      <c r="AA26" s="84"/>
      <c r="AB26" s="88"/>
      <c r="AC26" s="52"/>
      <c r="AD26" s="52"/>
      <c r="AE26" s="52"/>
      <c r="AF26" s="86"/>
      <c r="AG26" s="98">
        <f>AN23</f>
        <v>0</v>
      </c>
      <c r="AH26" s="52"/>
      <c r="AI26" s="52"/>
      <c r="AJ26" s="29"/>
      <c r="AK26" s="28"/>
      <c r="AL26" s="29"/>
      <c r="AM26" s="29"/>
      <c r="AN26" s="29"/>
      <c r="AO26" s="29"/>
      <c r="AP26" s="84"/>
      <c r="AQ26" s="88"/>
      <c r="AR26" s="29"/>
      <c r="AS26" s="54"/>
      <c r="AT26" s="29"/>
      <c r="AU26" s="84"/>
      <c r="AV26" s="88"/>
      <c r="AW26" s="29"/>
      <c r="AX26" s="54"/>
      <c r="AY26" s="29"/>
      <c r="AZ26" s="35"/>
      <c r="BA26" s="36"/>
      <c r="BB26" s="37"/>
      <c r="BC26" s="36"/>
      <c r="BD26" s="36"/>
      <c r="BE26" s="66"/>
      <c r="BF26" s="38"/>
      <c r="BG26" s="36"/>
      <c r="BH26" s="37"/>
      <c r="BI26" s="72"/>
      <c r="BJ26" s="134"/>
      <c r="BK26" s="40"/>
    </row>
    <row r="27" spans="1:63" ht="15" customHeight="1">
      <c r="A27" s="7" t="s">
        <v>99</v>
      </c>
      <c r="B27" s="28"/>
      <c r="C27" s="55">
        <f>AN6</f>
        <v>0</v>
      </c>
      <c r="D27" s="55" t="s">
        <v>46</v>
      </c>
      <c r="E27" s="55">
        <f>AL6</f>
        <v>0</v>
      </c>
      <c r="F27" s="55"/>
      <c r="G27" s="69"/>
      <c r="H27" s="55">
        <f>AN9</f>
        <v>0</v>
      </c>
      <c r="I27" s="55" t="s">
        <v>46</v>
      </c>
      <c r="J27" s="55">
        <f>AL9</f>
        <v>0</v>
      </c>
      <c r="K27" s="55"/>
      <c r="L27" s="69"/>
      <c r="M27" s="55">
        <f>AN12</f>
        <v>0</v>
      </c>
      <c r="N27" s="55" t="s">
        <v>46</v>
      </c>
      <c r="O27" s="55">
        <f>AL12</f>
        <v>0</v>
      </c>
      <c r="P27" s="55"/>
      <c r="Q27" s="69"/>
      <c r="R27" s="55">
        <f>AN15</f>
        <v>0</v>
      </c>
      <c r="S27" s="55" t="s">
        <v>46</v>
      </c>
      <c r="T27" s="55">
        <f>AL15</f>
        <v>0</v>
      </c>
      <c r="U27" s="55"/>
      <c r="V27" s="69"/>
      <c r="W27" s="55">
        <f>AN18</f>
        <v>0</v>
      </c>
      <c r="X27" s="55" t="s">
        <v>46</v>
      </c>
      <c r="Y27" s="55">
        <f>AL18</f>
        <v>0</v>
      </c>
      <c r="Z27" s="55"/>
      <c r="AA27" s="69"/>
      <c r="AB27" s="55">
        <f>AN21</f>
        <v>0</v>
      </c>
      <c r="AC27" s="55" t="s">
        <v>46</v>
      </c>
      <c r="AD27" s="55">
        <f>AL21</f>
        <v>0</v>
      </c>
      <c r="AE27" s="55"/>
      <c r="AF27" s="69"/>
      <c r="AG27" s="55">
        <f>AN24</f>
        <v>0</v>
      </c>
      <c r="AH27" s="55" t="s">
        <v>46</v>
      </c>
      <c r="AI27" s="55">
        <f>AL24</f>
        <v>0</v>
      </c>
      <c r="AJ27" s="29"/>
      <c r="AK27" s="28"/>
      <c r="AL27" s="29"/>
      <c r="AM27" s="29"/>
      <c r="AN27" s="29"/>
      <c r="AO27" s="29"/>
      <c r="AP27" s="28"/>
      <c r="AQ27" s="92"/>
      <c r="AR27" s="92" t="s">
        <v>46</v>
      </c>
      <c r="AS27" s="92"/>
      <c r="AT27" s="29"/>
      <c r="AU27" s="28"/>
      <c r="AV27" s="92"/>
      <c r="AW27" s="92" t="s">
        <v>46</v>
      </c>
      <c r="AX27" s="92"/>
      <c r="AY27" s="29"/>
      <c r="AZ27" s="35">
        <f>+B26+G26+L26+Q26+V26+AA26+AF26+AK26+AP26+AU26</f>
        <v>0</v>
      </c>
      <c r="BA27" s="36">
        <f>+C26+H26+M26+R26+W26+AB26+AG26+AL26+AQ26+AV26</f>
        <v>0</v>
      </c>
      <c r="BB27" s="37">
        <f>+AZ27+BA27</f>
        <v>0</v>
      </c>
      <c r="BC27" s="36">
        <f>+C27+H27+M27+R27+W27+AB27+AG27+AL27+AQ27+AV27</f>
        <v>0</v>
      </c>
      <c r="BD27" s="36" t="s">
        <v>33</v>
      </c>
      <c r="BE27" s="36">
        <f>+E27+J27+O27+T27+Y27+AD27+AI27+AN27+AS27+AX27</f>
        <v>0</v>
      </c>
      <c r="BF27" s="38">
        <f>+C28+H28+M28+R28+W28+AB28+AG28+AL28+AQ28+AV28</f>
        <v>0</v>
      </c>
      <c r="BG27" s="36" t="s">
        <v>33</v>
      </c>
      <c r="BH27" s="37">
        <f>+E28+J28+O28+T28+Y28+AD28+AI28+AN28+AS28+AX28</f>
        <v>0</v>
      </c>
      <c r="BI27" s="39" t="str">
        <f>IF(BH27=0,"10.000",BF27/(BF27+BH27)*10)</f>
        <v>10.000</v>
      </c>
      <c r="BJ27" s="130">
        <f>RANK(BK27,$BK$6:$BK$33)</f>
        <v>1</v>
      </c>
      <c r="BK27" s="40">
        <f>BB27*1000+BA27*100+BE28*10+BI27</f>
        <v>10</v>
      </c>
    </row>
    <row r="28" spans="1:63" ht="14.25" customHeight="1">
      <c r="A28" s="41" t="s">
        <v>98</v>
      </c>
      <c r="B28" s="42" t="s">
        <v>38</v>
      </c>
      <c r="C28" s="67">
        <f>AN7</f>
        <v>0</v>
      </c>
      <c r="D28" s="67" t="s">
        <v>46</v>
      </c>
      <c r="E28" s="67">
        <f>AL7</f>
        <v>0</v>
      </c>
      <c r="F28" s="67" t="s">
        <v>55</v>
      </c>
      <c r="G28" s="70" t="s">
        <v>38</v>
      </c>
      <c r="H28" s="67">
        <f>AN10</f>
        <v>0</v>
      </c>
      <c r="I28" s="67" t="s">
        <v>46</v>
      </c>
      <c r="J28" s="67">
        <f>AL10</f>
        <v>0</v>
      </c>
      <c r="K28" s="67" t="s">
        <v>55</v>
      </c>
      <c r="L28" s="70" t="s">
        <v>38</v>
      </c>
      <c r="M28" s="67">
        <f>AN13</f>
        <v>0</v>
      </c>
      <c r="N28" s="67" t="s">
        <v>46</v>
      </c>
      <c r="O28" s="67">
        <f>AL13</f>
        <v>0</v>
      </c>
      <c r="P28" s="67" t="s">
        <v>55</v>
      </c>
      <c r="Q28" s="70" t="s">
        <v>38</v>
      </c>
      <c r="R28" s="67">
        <f>AN16</f>
        <v>0</v>
      </c>
      <c r="S28" s="67" t="s">
        <v>46</v>
      </c>
      <c r="T28" s="67">
        <f>AL16</f>
        <v>0</v>
      </c>
      <c r="U28" s="67" t="s">
        <v>55</v>
      </c>
      <c r="V28" s="70" t="s">
        <v>38</v>
      </c>
      <c r="W28" s="67">
        <f>AN19</f>
        <v>0</v>
      </c>
      <c r="X28" s="67" t="s">
        <v>46</v>
      </c>
      <c r="Y28" s="67">
        <f>AL19</f>
        <v>0</v>
      </c>
      <c r="Z28" s="67" t="s">
        <v>55</v>
      </c>
      <c r="AA28" s="70" t="s">
        <v>38</v>
      </c>
      <c r="AB28" s="67">
        <f>AN22</f>
        <v>0</v>
      </c>
      <c r="AC28" s="67" t="s">
        <v>46</v>
      </c>
      <c r="AD28" s="67">
        <f>AL22</f>
        <v>0</v>
      </c>
      <c r="AE28" s="67" t="s">
        <v>55</v>
      </c>
      <c r="AF28" s="70" t="s">
        <v>38</v>
      </c>
      <c r="AG28" s="67">
        <f>AN25</f>
        <v>0</v>
      </c>
      <c r="AH28" s="67" t="s">
        <v>46</v>
      </c>
      <c r="AI28" s="67">
        <f>AL25</f>
        <v>0</v>
      </c>
      <c r="AJ28" s="43" t="s">
        <v>55</v>
      </c>
      <c r="AK28" s="42"/>
      <c r="AL28" s="43"/>
      <c r="AM28" s="43"/>
      <c r="AN28" s="43"/>
      <c r="AO28" s="43"/>
      <c r="AP28" s="42" t="s">
        <v>38</v>
      </c>
      <c r="AQ28" s="93"/>
      <c r="AR28" s="93" t="s">
        <v>46</v>
      </c>
      <c r="AS28" s="93"/>
      <c r="AT28" s="43" t="s">
        <v>55</v>
      </c>
      <c r="AU28" s="42" t="s">
        <v>38</v>
      </c>
      <c r="AV28" s="93"/>
      <c r="AW28" s="93" t="s">
        <v>46</v>
      </c>
      <c r="AX28" s="93"/>
      <c r="AY28" s="43" t="s">
        <v>55</v>
      </c>
      <c r="AZ28" s="45"/>
      <c r="BA28" s="46"/>
      <c r="BB28" s="47"/>
      <c r="BC28" s="46"/>
      <c r="BD28" s="46"/>
      <c r="BE28" s="48">
        <f>+BC27-BE27</f>
        <v>0</v>
      </c>
      <c r="BF28" s="49"/>
      <c r="BG28" s="46"/>
      <c r="BH28" s="47"/>
      <c r="BI28" s="71"/>
      <c r="BJ28" s="136"/>
      <c r="BK28" s="51"/>
    </row>
    <row r="29" spans="1:63" ht="14.25" customHeight="1">
      <c r="A29" s="7" t="s">
        <v>97</v>
      </c>
      <c r="B29" s="84"/>
      <c r="C29" s="88"/>
      <c r="D29" s="29"/>
      <c r="E29" s="54"/>
      <c r="F29" s="29"/>
      <c r="G29" s="84"/>
      <c r="H29" s="88"/>
      <c r="I29" s="29"/>
      <c r="J29" s="54"/>
      <c r="K29" s="29"/>
      <c r="L29" s="84"/>
      <c r="M29" s="88"/>
      <c r="N29" s="29"/>
      <c r="O29" s="54"/>
      <c r="P29" s="29"/>
      <c r="Q29" s="84"/>
      <c r="R29" s="88"/>
      <c r="S29" s="29"/>
      <c r="T29" s="54"/>
      <c r="U29" s="29"/>
      <c r="V29" s="84"/>
      <c r="W29" s="88"/>
      <c r="X29" s="29"/>
      <c r="Y29" s="54"/>
      <c r="Z29" s="29"/>
      <c r="AA29" s="84"/>
      <c r="AB29" s="88"/>
      <c r="AC29" s="52"/>
      <c r="AD29" s="52"/>
      <c r="AE29" s="52"/>
      <c r="AF29" s="86"/>
      <c r="AG29" s="98">
        <f>AS23</f>
        <v>0</v>
      </c>
      <c r="AH29" s="52"/>
      <c r="AI29" s="52"/>
      <c r="AJ29" s="52"/>
      <c r="AK29" s="86"/>
      <c r="AL29" s="98">
        <f>AS26</f>
        <v>0</v>
      </c>
      <c r="AM29" s="52"/>
      <c r="AN29" s="52"/>
      <c r="AO29" s="29"/>
      <c r="AP29" s="28"/>
      <c r="AQ29" s="29"/>
      <c r="AR29" s="29"/>
      <c r="AS29" s="29"/>
      <c r="AT29" s="29"/>
      <c r="AU29" s="84"/>
      <c r="AV29" s="88"/>
      <c r="AW29" s="29"/>
      <c r="AX29" s="54"/>
      <c r="AY29" s="29"/>
      <c r="AZ29" s="35"/>
      <c r="BA29" s="36"/>
      <c r="BB29" s="37"/>
      <c r="BC29" s="36"/>
      <c r="BD29" s="36"/>
      <c r="BE29" s="66"/>
      <c r="BF29" s="38"/>
      <c r="BG29" s="36"/>
      <c r="BH29" s="37"/>
      <c r="BI29" s="72"/>
      <c r="BJ29" s="134"/>
      <c r="BK29" s="40"/>
    </row>
    <row r="30" spans="1:63" ht="15" customHeight="1">
      <c r="A30" s="7" t="s">
        <v>96</v>
      </c>
      <c r="B30" s="28"/>
      <c r="C30" s="55">
        <f>AS6</f>
        <v>0</v>
      </c>
      <c r="D30" s="55" t="s">
        <v>46</v>
      </c>
      <c r="E30" s="55">
        <f>AQ6</f>
        <v>0</v>
      </c>
      <c r="F30" s="55"/>
      <c r="G30" s="69"/>
      <c r="H30" s="55">
        <f>AS9</f>
        <v>0</v>
      </c>
      <c r="I30" s="55" t="s">
        <v>46</v>
      </c>
      <c r="J30" s="55">
        <f>AQ9</f>
        <v>0</v>
      </c>
      <c r="K30" s="55"/>
      <c r="L30" s="69"/>
      <c r="M30" s="55">
        <f>AS12</f>
        <v>0</v>
      </c>
      <c r="N30" s="55" t="s">
        <v>46</v>
      </c>
      <c r="O30" s="55">
        <f>AQ12</f>
        <v>0</v>
      </c>
      <c r="P30" s="55"/>
      <c r="Q30" s="69"/>
      <c r="R30" s="55">
        <f>AS15</f>
        <v>0</v>
      </c>
      <c r="S30" s="55" t="s">
        <v>46</v>
      </c>
      <c r="T30" s="55">
        <f>AQ15</f>
        <v>0</v>
      </c>
      <c r="U30" s="55"/>
      <c r="V30" s="69"/>
      <c r="W30" s="55">
        <f>AS18</f>
        <v>0</v>
      </c>
      <c r="X30" s="55" t="s">
        <v>46</v>
      </c>
      <c r="Y30" s="55">
        <f>AQ18</f>
        <v>0</v>
      </c>
      <c r="Z30" s="55"/>
      <c r="AA30" s="69"/>
      <c r="AB30" s="55">
        <f>AS21</f>
        <v>0</v>
      </c>
      <c r="AC30" s="55" t="s">
        <v>46</v>
      </c>
      <c r="AD30" s="55">
        <f>AQ21</f>
        <v>0</v>
      </c>
      <c r="AE30" s="55"/>
      <c r="AF30" s="69"/>
      <c r="AG30" s="55">
        <f>AS24</f>
        <v>0</v>
      </c>
      <c r="AH30" s="55" t="s">
        <v>46</v>
      </c>
      <c r="AI30" s="55">
        <f>AQ24</f>
        <v>0</v>
      </c>
      <c r="AJ30" s="55"/>
      <c r="AK30" s="69"/>
      <c r="AL30" s="55">
        <f>AS27</f>
        <v>0</v>
      </c>
      <c r="AM30" s="55" t="s">
        <v>46</v>
      </c>
      <c r="AN30" s="55">
        <f>AQ27</f>
        <v>0</v>
      </c>
      <c r="AO30" s="29"/>
      <c r="AP30" s="28"/>
      <c r="AQ30" s="29"/>
      <c r="AR30" s="29"/>
      <c r="AS30" s="29"/>
      <c r="AT30" s="29"/>
      <c r="AU30" s="28"/>
      <c r="AV30" s="92"/>
      <c r="AW30" s="92" t="s">
        <v>46</v>
      </c>
      <c r="AX30" s="92"/>
      <c r="AY30" s="29"/>
      <c r="AZ30" s="35">
        <f>+B29+G29+L29+Q29+V29+AA29+AF29+AK29+AP29+AU29</f>
        <v>0</v>
      </c>
      <c r="BA30" s="36">
        <f>+C29+H29+M29+R29+W29+AB29+AG29+AL29+AQ29+AV29</f>
        <v>0</v>
      </c>
      <c r="BB30" s="37">
        <f>+AZ30+BA30</f>
        <v>0</v>
      </c>
      <c r="BC30" s="36">
        <f>+C30+H30+M30+R30+W30+AB30+AG30+AL30+AQ30+AV30</f>
        <v>0</v>
      </c>
      <c r="BD30" s="36" t="s">
        <v>33</v>
      </c>
      <c r="BE30" s="36">
        <f>+E30+J30+O30+T30+Y30+AD30+AI30+AN30+AS30+AX30</f>
        <v>0</v>
      </c>
      <c r="BF30" s="38">
        <f>+C31+H31+M31+R31+W31+AB31+AG31+AL31+AQ31+AV31</f>
        <v>0</v>
      </c>
      <c r="BG30" s="36" t="s">
        <v>33</v>
      </c>
      <c r="BH30" s="37">
        <f>+E31+J31+O31+T31+Y31+AD31+AI31+AN31+AS31+AX31</f>
        <v>0</v>
      </c>
      <c r="BI30" s="39" t="str">
        <f>IF(BH30=0,"10.000",BF30/(BF30+BH30)*10)</f>
        <v>10.000</v>
      </c>
      <c r="BJ30" s="130">
        <f>RANK(BK30,$BK$6:$BK$33)</f>
        <v>1</v>
      </c>
      <c r="BK30" s="40">
        <f>BB30*1000+BA30*100+BE31*10+BI30</f>
        <v>10</v>
      </c>
    </row>
    <row r="31" spans="1:63" ht="14.25" customHeight="1">
      <c r="A31" s="41"/>
      <c r="B31" s="42" t="s">
        <v>38</v>
      </c>
      <c r="C31" s="67">
        <f>AS7</f>
        <v>0</v>
      </c>
      <c r="D31" s="67" t="s">
        <v>46</v>
      </c>
      <c r="E31" s="67">
        <f>AQ7</f>
        <v>0</v>
      </c>
      <c r="F31" s="67" t="s">
        <v>55</v>
      </c>
      <c r="G31" s="70" t="s">
        <v>38</v>
      </c>
      <c r="H31" s="67">
        <f>AS10</f>
        <v>0</v>
      </c>
      <c r="I31" s="67" t="s">
        <v>46</v>
      </c>
      <c r="J31" s="67">
        <f>AQ10</f>
        <v>0</v>
      </c>
      <c r="K31" s="67" t="s">
        <v>55</v>
      </c>
      <c r="L31" s="70" t="s">
        <v>38</v>
      </c>
      <c r="M31" s="67">
        <f>AS13</f>
        <v>0</v>
      </c>
      <c r="N31" s="67" t="s">
        <v>46</v>
      </c>
      <c r="O31" s="67">
        <f>AQ13</f>
        <v>0</v>
      </c>
      <c r="P31" s="67" t="s">
        <v>55</v>
      </c>
      <c r="Q31" s="70" t="s">
        <v>38</v>
      </c>
      <c r="R31" s="67">
        <f>AS16</f>
        <v>0</v>
      </c>
      <c r="S31" s="67" t="s">
        <v>46</v>
      </c>
      <c r="T31" s="67">
        <f>AQ16</f>
        <v>0</v>
      </c>
      <c r="U31" s="67" t="s">
        <v>55</v>
      </c>
      <c r="V31" s="70" t="s">
        <v>38</v>
      </c>
      <c r="W31" s="67">
        <f>AS19</f>
        <v>0</v>
      </c>
      <c r="X31" s="67" t="s">
        <v>46</v>
      </c>
      <c r="Y31" s="67">
        <f>AQ19</f>
        <v>0</v>
      </c>
      <c r="Z31" s="67" t="s">
        <v>55</v>
      </c>
      <c r="AA31" s="70" t="s">
        <v>38</v>
      </c>
      <c r="AB31" s="67">
        <f>AS22</f>
        <v>0</v>
      </c>
      <c r="AC31" s="67" t="s">
        <v>46</v>
      </c>
      <c r="AD31" s="67">
        <f>AQ22</f>
        <v>0</v>
      </c>
      <c r="AE31" s="67" t="s">
        <v>55</v>
      </c>
      <c r="AF31" s="70" t="s">
        <v>38</v>
      </c>
      <c r="AG31" s="67">
        <f>AS25</f>
        <v>0</v>
      </c>
      <c r="AH31" s="67" t="s">
        <v>46</v>
      </c>
      <c r="AI31" s="67">
        <f>AQ25</f>
        <v>0</v>
      </c>
      <c r="AJ31" s="67" t="s">
        <v>55</v>
      </c>
      <c r="AK31" s="70" t="s">
        <v>38</v>
      </c>
      <c r="AL31" s="67">
        <f>AS28</f>
        <v>0</v>
      </c>
      <c r="AM31" s="67" t="s">
        <v>46</v>
      </c>
      <c r="AN31" s="67">
        <f>AQ28</f>
        <v>0</v>
      </c>
      <c r="AO31" s="43" t="s">
        <v>55</v>
      </c>
      <c r="AP31" s="42"/>
      <c r="AQ31" s="43"/>
      <c r="AR31" s="43"/>
      <c r="AS31" s="43"/>
      <c r="AT31" s="44"/>
      <c r="AU31" s="42" t="s">
        <v>38</v>
      </c>
      <c r="AV31" s="93"/>
      <c r="AW31" s="93" t="s">
        <v>46</v>
      </c>
      <c r="AX31" s="93"/>
      <c r="AY31" s="43" t="s">
        <v>55</v>
      </c>
      <c r="AZ31" s="153"/>
      <c r="BA31" s="151"/>
      <c r="BB31" s="151"/>
      <c r="BC31" s="152"/>
      <c r="BD31" s="151"/>
      <c r="BE31" s="151">
        <f>+BC30-BE30</f>
        <v>0</v>
      </c>
      <c r="BF31" s="152"/>
      <c r="BG31" s="151"/>
      <c r="BH31" s="150"/>
      <c r="BI31" s="149"/>
      <c r="BJ31" s="136"/>
      <c r="BK31" s="148"/>
    </row>
    <row r="32" spans="1:63" ht="14.25" customHeight="1">
      <c r="A32" s="7" t="s">
        <v>95</v>
      </c>
      <c r="B32" s="84"/>
      <c r="C32" s="88"/>
      <c r="D32" s="29"/>
      <c r="E32" s="54"/>
      <c r="F32" s="29"/>
      <c r="G32" s="84"/>
      <c r="H32" s="88"/>
      <c r="I32" s="29"/>
      <c r="J32" s="54"/>
      <c r="K32" s="29"/>
      <c r="L32" s="84"/>
      <c r="M32" s="88"/>
      <c r="N32" s="29"/>
      <c r="O32" s="54"/>
      <c r="P32" s="29"/>
      <c r="Q32" s="84"/>
      <c r="R32" s="88"/>
      <c r="S32" s="29"/>
      <c r="T32" s="54"/>
      <c r="U32" s="29"/>
      <c r="V32" s="84"/>
      <c r="W32" s="88"/>
      <c r="X32" s="29"/>
      <c r="Y32" s="54"/>
      <c r="Z32" s="29"/>
      <c r="AA32" s="84"/>
      <c r="AB32" s="88"/>
      <c r="AC32" s="29"/>
      <c r="AD32" s="54"/>
      <c r="AE32" s="29"/>
      <c r="AF32" s="84"/>
      <c r="AG32" s="88"/>
      <c r="AH32" s="29"/>
      <c r="AI32" s="54"/>
      <c r="AJ32" s="29"/>
      <c r="AK32" s="84"/>
      <c r="AL32" s="88"/>
      <c r="AM32" s="29"/>
      <c r="AN32" s="54"/>
      <c r="AO32" s="29"/>
      <c r="AP32" s="84"/>
      <c r="AQ32" s="88"/>
      <c r="AR32" s="29"/>
      <c r="AS32" s="54"/>
      <c r="AT32" s="29"/>
      <c r="AU32" s="28"/>
      <c r="AV32" s="29"/>
      <c r="AW32" s="29"/>
      <c r="AX32" s="29"/>
      <c r="AY32" s="29"/>
      <c r="AZ32" s="35"/>
      <c r="BA32" s="36"/>
      <c r="BB32" s="37"/>
      <c r="BC32" s="36"/>
      <c r="BD32" s="36"/>
      <c r="BE32" s="66"/>
      <c r="BF32" s="38"/>
      <c r="BG32" s="36"/>
      <c r="BH32" s="37"/>
      <c r="BI32" s="72"/>
      <c r="BJ32" s="134"/>
      <c r="BK32" s="40"/>
    </row>
    <row r="33" spans="1:63" ht="15" customHeight="1">
      <c r="A33" s="7" t="s">
        <v>94</v>
      </c>
      <c r="B33" s="28"/>
      <c r="C33" s="55">
        <f>AX6</f>
        <v>0</v>
      </c>
      <c r="D33" s="55" t="s">
        <v>46</v>
      </c>
      <c r="E33" s="55">
        <f>AV6</f>
        <v>0</v>
      </c>
      <c r="F33" s="55"/>
      <c r="G33" s="28"/>
      <c r="H33" s="55">
        <f>AX9</f>
        <v>0</v>
      </c>
      <c r="I33" s="55" t="s">
        <v>46</v>
      </c>
      <c r="J33" s="55">
        <f>AV9</f>
        <v>0</v>
      </c>
      <c r="K33" s="55"/>
      <c r="L33" s="28"/>
      <c r="M33" s="55">
        <f>AX12</f>
        <v>0</v>
      </c>
      <c r="N33" s="55" t="s">
        <v>46</v>
      </c>
      <c r="O33" s="55">
        <f>AV12</f>
        <v>0</v>
      </c>
      <c r="P33" s="55"/>
      <c r="Q33" s="28"/>
      <c r="R33" s="55">
        <f>AX15</f>
        <v>0</v>
      </c>
      <c r="S33" s="55" t="s">
        <v>46</v>
      </c>
      <c r="T33" s="55">
        <f>AV15</f>
        <v>0</v>
      </c>
      <c r="U33" s="55"/>
      <c r="V33" s="28"/>
      <c r="W33" s="55">
        <f>AX18</f>
        <v>0</v>
      </c>
      <c r="X33" s="55" t="s">
        <v>46</v>
      </c>
      <c r="Y33" s="55">
        <f>AV18</f>
        <v>0</v>
      </c>
      <c r="Z33" s="55"/>
      <c r="AA33" s="28"/>
      <c r="AB33" s="55">
        <f>AX21</f>
        <v>0</v>
      </c>
      <c r="AC33" s="55" t="s">
        <v>46</v>
      </c>
      <c r="AD33" s="55">
        <f>AV21</f>
        <v>0</v>
      </c>
      <c r="AE33" s="55"/>
      <c r="AF33" s="28"/>
      <c r="AG33" s="55">
        <f>AX24</f>
        <v>0</v>
      </c>
      <c r="AH33" s="55" t="s">
        <v>46</v>
      </c>
      <c r="AI33" s="55">
        <f>AV24</f>
        <v>0</v>
      </c>
      <c r="AJ33" s="55"/>
      <c r="AK33" s="28"/>
      <c r="AL33" s="55">
        <f>AX27</f>
        <v>0</v>
      </c>
      <c r="AM33" s="55" t="s">
        <v>46</v>
      </c>
      <c r="AN33" s="55">
        <f>AV27</f>
        <v>0</v>
      </c>
      <c r="AO33" s="55"/>
      <c r="AP33" s="28"/>
      <c r="AQ33" s="55">
        <f>AX30</f>
        <v>0</v>
      </c>
      <c r="AR33" s="55" t="s">
        <v>46</v>
      </c>
      <c r="AS33" s="55">
        <f>AV30</f>
        <v>0</v>
      </c>
      <c r="AT33" s="55"/>
      <c r="AU33" s="28"/>
      <c r="AV33" s="29"/>
      <c r="AW33" s="29"/>
      <c r="AX33" s="29"/>
      <c r="AY33" s="29"/>
      <c r="AZ33" s="35">
        <f>+B32+G32+L32+Q32+V32+AA32+AF32+AK32+AP32+AU32</f>
        <v>0</v>
      </c>
      <c r="BA33" s="36">
        <f>+C32+H32+M32+R32+W32+AB32+AG32+AL32+AQ32+AV32</f>
        <v>0</v>
      </c>
      <c r="BB33" s="37">
        <f>+AZ33+BA33</f>
        <v>0</v>
      </c>
      <c r="BC33" s="36">
        <f>+C33+H33+M33+R33+W33+AB33+AG33+AL33+AQ33+AV33</f>
        <v>0</v>
      </c>
      <c r="BD33" s="36" t="s">
        <v>33</v>
      </c>
      <c r="BE33" s="36">
        <f>+E33+J33+O33+T33+Y33+AD33+AI33+AN33+AS33+AX33</f>
        <v>0</v>
      </c>
      <c r="BF33" s="38">
        <f>+C34+H34+M34+R34+W34+AB34+AG34+AL34+AQ34+AV34</f>
        <v>0</v>
      </c>
      <c r="BG33" s="36" t="s">
        <v>33</v>
      </c>
      <c r="BH33" s="37">
        <f>+E34+J34+O34+T34+Y34+AD34+AI34+AN34+AS34+AX34</f>
        <v>0</v>
      </c>
      <c r="BI33" s="39" t="str">
        <f>IF(BH33=0,"10.000",BF33/(BF33+BH33)*10)</f>
        <v>10.000</v>
      </c>
      <c r="BJ33" s="130">
        <f>RANK(BK33,$BK$6:$BK$33)</f>
        <v>1</v>
      </c>
      <c r="BK33" s="40">
        <f>BB33*1000+BA33*100+BE34*10+BI33</f>
        <v>10</v>
      </c>
    </row>
    <row r="34" spans="1:63" ht="14.25" customHeight="1" thickBot="1">
      <c r="A34" s="17"/>
      <c r="B34" s="74" t="s">
        <v>38</v>
      </c>
      <c r="C34" s="75">
        <f>AX7</f>
        <v>0</v>
      </c>
      <c r="D34" s="75" t="s">
        <v>46</v>
      </c>
      <c r="E34" s="75">
        <f>AV7</f>
        <v>0</v>
      </c>
      <c r="F34" s="75" t="s">
        <v>55</v>
      </c>
      <c r="G34" s="74" t="s">
        <v>38</v>
      </c>
      <c r="H34" s="75">
        <f>AX10</f>
        <v>0</v>
      </c>
      <c r="I34" s="75" t="s">
        <v>46</v>
      </c>
      <c r="J34" s="75">
        <f>AV10</f>
        <v>0</v>
      </c>
      <c r="K34" s="75" t="s">
        <v>55</v>
      </c>
      <c r="L34" s="74" t="s">
        <v>38</v>
      </c>
      <c r="M34" s="75">
        <f>AX13</f>
        <v>0</v>
      </c>
      <c r="N34" s="75" t="s">
        <v>46</v>
      </c>
      <c r="O34" s="75">
        <f>AV13</f>
        <v>0</v>
      </c>
      <c r="P34" s="75" t="s">
        <v>55</v>
      </c>
      <c r="Q34" s="74" t="s">
        <v>38</v>
      </c>
      <c r="R34" s="75">
        <f>AX16</f>
        <v>0</v>
      </c>
      <c r="S34" s="75" t="s">
        <v>46</v>
      </c>
      <c r="T34" s="75">
        <f>AV16</f>
        <v>0</v>
      </c>
      <c r="U34" s="75" t="s">
        <v>55</v>
      </c>
      <c r="V34" s="74" t="s">
        <v>38</v>
      </c>
      <c r="W34" s="75">
        <f>AX19</f>
        <v>0</v>
      </c>
      <c r="X34" s="75" t="s">
        <v>46</v>
      </c>
      <c r="Y34" s="75">
        <f>AV19</f>
        <v>0</v>
      </c>
      <c r="Z34" s="75" t="s">
        <v>55</v>
      </c>
      <c r="AA34" s="74" t="s">
        <v>38</v>
      </c>
      <c r="AB34" s="75">
        <f>AX22</f>
        <v>0</v>
      </c>
      <c r="AC34" s="75" t="s">
        <v>46</v>
      </c>
      <c r="AD34" s="75">
        <f>AV22</f>
        <v>0</v>
      </c>
      <c r="AE34" s="75" t="s">
        <v>55</v>
      </c>
      <c r="AF34" s="74" t="s">
        <v>38</v>
      </c>
      <c r="AG34" s="75">
        <f>AX25</f>
        <v>0</v>
      </c>
      <c r="AH34" s="75" t="s">
        <v>46</v>
      </c>
      <c r="AI34" s="75">
        <f>AV25</f>
        <v>0</v>
      </c>
      <c r="AJ34" s="75" t="s">
        <v>55</v>
      </c>
      <c r="AK34" s="74" t="s">
        <v>38</v>
      </c>
      <c r="AL34" s="75">
        <f>AX28</f>
        <v>0</v>
      </c>
      <c r="AM34" s="75" t="s">
        <v>46</v>
      </c>
      <c r="AN34" s="75">
        <f>AV28</f>
        <v>0</v>
      </c>
      <c r="AO34" s="75" t="s">
        <v>55</v>
      </c>
      <c r="AP34" s="74" t="s">
        <v>38</v>
      </c>
      <c r="AQ34" s="75">
        <f>AX31</f>
        <v>0</v>
      </c>
      <c r="AR34" s="75" t="s">
        <v>46</v>
      </c>
      <c r="AS34" s="75">
        <f>AV31</f>
        <v>0</v>
      </c>
      <c r="AT34" s="75" t="s">
        <v>55</v>
      </c>
      <c r="AU34" s="74"/>
      <c r="AV34" s="77"/>
      <c r="AW34" s="77"/>
      <c r="AX34" s="77"/>
      <c r="AY34" s="77"/>
      <c r="AZ34" s="147"/>
      <c r="BA34" s="145"/>
      <c r="BB34" s="145"/>
      <c r="BC34" s="146"/>
      <c r="BD34" s="145"/>
      <c r="BE34" s="145">
        <f>+BC33-BE33</f>
        <v>0</v>
      </c>
      <c r="BF34" s="146"/>
      <c r="BG34" s="145"/>
      <c r="BH34" s="144"/>
      <c r="BI34" s="143"/>
      <c r="BJ34" s="142"/>
      <c r="BK34" s="141"/>
    </row>
    <row r="35" spans="1:63" ht="14.25" customHeight="1">
      <c r="BF35" s="4"/>
    </row>
    <row r="36" spans="1:63" ht="14.25" customHeight="1">
      <c r="A36" s="87"/>
      <c r="C36" s="95" t="s">
        <v>9</v>
      </c>
      <c r="BF36" s="4"/>
    </row>
    <row r="37" spans="1:63" ht="14.25" customHeight="1">
      <c r="A37" s="1"/>
      <c r="BF37" s="4"/>
    </row>
    <row r="38" spans="1:63" ht="14.25" customHeight="1">
      <c r="A38" s="91"/>
      <c r="C38" s="95" t="s">
        <v>10</v>
      </c>
      <c r="BF38" s="4"/>
      <c r="BG38" t="s">
        <v>93</v>
      </c>
    </row>
    <row r="39" spans="1:63" ht="14.25" customHeight="1">
      <c r="BF39" s="4"/>
    </row>
    <row r="40" spans="1:63" ht="14.25" customHeight="1">
      <c r="A40" s="94"/>
      <c r="C40" s="95" t="s">
        <v>11</v>
      </c>
      <c r="BF40" s="4"/>
    </row>
  </sheetData>
  <phoneticPr fontId="2"/>
  <pageMargins left="0.16" right="0.18" top="0.67" bottom="0.34" header="0.51200000000000001" footer="0.51200000000000001"/>
  <pageSetup paperSize="9"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１部</vt:lpstr>
      <vt:lpstr>２部</vt:lpstr>
      <vt:lpstr>３部</vt:lpstr>
      <vt:lpstr>8チーム様式</vt:lpstr>
      <vt:lpstr>9チーム様式</vt:lpstr>
      <vt:lpstr>10チーム様式</vt:lpstr>
      <vt:lpstr>'10チーム様式'!Print_Area</vt:lpstr>
      <vt:lpstr>'１部'!Print_Area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法規係</dc:creator>
  <cp:lastModifiedBy>morodomi michiko</cp:lastModifiedBy>
  <cp:lastPrinted>2019-11-22T08:55:58Z</cp:lastPrinted>
  <dcterms:created xsi:type="dcterms:W3CDTF">1998-03-30T00:42:14Z</dcterms:created>
  <dcterms:modified xsi:type="dcterms:W3CDTF">2020-01-27T16:24:44Z</dcterms:modified>
</cp:coreProperties>
</file>