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25" activeTab="2"/>
  </bookViews>
  <sheets>
    <sheet name="女子１部" sheetId="35" r:id="rId1"/>
    <sheet name="女子２部" sheetId="36" r:id="rId2"/>
    <sheet name="女子３部" sheetId="5" r:id="rId3"/>
    <sheet name="9チーム様式" sheetId="6" r:id="rId4"/>
    <sheet name="10チーム様式" sheetId="21" r:id="rId5"/>
  </sheets>
  <definedNames>
    <definedName name="_xlnm.Print_Area" localSheetId="4">'10チーム様式'!$A$1:$BK$34</definedName>
  </definedNames>
  <calcPr calcId="125725"/>
</workbook>
</file>

<file path=xl/calcChain.xml><?xml version="1.0" encoding="utf-8"?>
<calcChain xmlns="http://schemas.openxmlformats.org/spreadsheetml/2006/main">
  <c r="AP26" i="36"/>
  <c r="AI26"/>
  <c r="AG26"/>
  <c r="AD26"/>
  <c r="AB26"/>
  <c r="Y26"/>
  <c r="W26"/>
  <c r="T26"/>
  <c r="R26"/>
  <c r="O26"/>
  <c r="M26"/>
  <c r="J26"/>
  <c r="H26"/>
  <c r="E26"/>
  <c r="C26"/>
  <c r="AD25"/>
  <c r="AB25"/>
  <c r="Y25"/>
  <c r="W25"/>
  <c r="T25"/>
  <c r="R25"/>
  <c r="O25"/>
  <c r="M25"/>
  <c r="J25"/>
  <c r="H25"/>
  <c r="E25"/>
  <c r="C25"/>
  <c r="AL24"/>
  <c r="AK24"/>
  <c r="AM24" s="1"/>
  <c r="AD24"/>
  <c r="AB24"/>
  <c r="Y24"/>
  <c r="W24"/>
  <c r="T24"/>
  <c r="R24"/>
  <c r="O24"/>
  <c r="M24"/>
  <c r="J24"/>
  <c r="AP24" s="1"/>
  <c r="H24"/>
  <c r="E24"/>
  <c r="C24"/>
  <c r="AN24" s="1"/>
  <c r="Y22"/>
  <c r="W22"/>
  <c r="T22"/>
  <c r="R22"/>
  <c r="O22"/>
  <c r="M22"/>
  <c r="J22"/>
  <c r="H22"/>
  <c r="E22"/>
  <c r="AS21" s="1"/>
  <c r="AT21" s="1"/>
  <c r="C22"/>
  <c r="AQ21" s="1"/>
  <c r="AL21"/>
  <c r="AK21"/>
  <c r="AM21" s="1"/>
  <c r="Y21"/>
  <c r="W21"/>
  <c r="T21"/>
  <c r="R21"/>
  <c r="O21"/>
  <c r="M21"/>
  <c r="J21"/>
  <c r="H21"/>
  <c r="E21"/>
  <c r="AP21" s="1"/>
  <c r="C21"/>
  <c r="AN21" s="1"/>
  <c r="T19"/>
  <c r="AS18" s="1"/>
  <c r="R19"/>
  <c r="O19"/>
  <c r="M19"/>
  <c r="J19"/>
  <c r="E19"/>
  <c r="C19"/>
  <c r="AQ18" s="1"/>
  <c r="AL18"/>
  <c r="AK18"/>
  <c r="T18"/>
  <c r="R18"/>
  <c r="O18"/>
  <c r="M18"/>
  <c r="J18"/>
  <c r="H18"/>
  <c r="E18"/>
  <c r="AP18" s="1"/>
  <c r="C18"/>
  <c r="AN18" s="1"/>
  <c r="O16"/>
  <c r="M16"/>
  <c r="AQ15" s="1"/>
  <c r="J16"/>
  <c r="H16"/>
  <c r="E16"/>
  <c r="AS15" s="1"/>
  <c r="C16"/>
  <c r="AL15"/>
  <c r="AK15"/>
  <c r="O15"/>
  <c r="M15"/>
  <c r="AN15" s="1"/>
  <c r="J15"/>
  <c r="H15"/>
  <c r="E15"/>
  <c r="AP15" s="1"/>
  <c r="C15"/>
  <c r="J13"/>
  <c r="H13"/>
  <c r="E13"/>
  <c r="C13"/>
  <c r="AQ12" s="1"/>
  <c r="AS12"/>
  <c r="AP12"/>
  <c r="AL12"/>
  <c r="AK12"/>
  <c r="J12"/>
  <c r="H12"/>
  <c r="E12"/>
  <c r="C12"/>
  <c r="AN12" s="1"/>
  <c r="E10"/>
  <c r="AS9" s="1"/>
  <c r="AT9" s="1"/>
  <c r="C10"/>
  <c r="AQ9"/>
  <c r="AN9"/>
  <c r="AL9"/>
  <c r="AK9"/>
  <c r="E9"/>
  <c r="AP9" s="1"/>
  <c r="C9"/>
  <c r="AS6"/>
  <c r="AT6" s="1"/>
  <c r="AQ6"/>
  <c r="AP6"/>
  <c r="AN6"/>
  <c r="AL6"/>
  <c r="AK6"/>
  <c r="AP26" i="35"/>
  <c r="AI26"/>
  <c r="AG26"/>
  <c r="AD26"/>
  <c r="AB26"/>
  <c r="Y26"/>
  <c r="W26"/>
  <c r="T26"/>
  <c r="R26"/>
  <c r="O26"/>
  <c r="M26"/>
  <c r="J26"/>
  <c r="H26"/>
  <c r="E26"/>
  <c r="C26"/>
  <c r="AD25"/>
  <c r="AB25"/>
  <c r="Y25"/>
  <c r="W25"/>
  <c r="T25"/>
  <c r="R25"/>
  <c r="O25"/>
  <c r="M25"/>
  <c r="J25"/>
  <c r="H25"/>
  <c r="E25"/>
  <c r="AS24" s="1"/>
  <c r="C25"/>
  <c r="AL24"/>
  <c r="AK24"/>
  <c r="AM24" s="1"/>
  <c r="AD24"/>
  <c r="AB24"/>
  <c r="Y24"/>
  <c r="W24"/>
  <c r="T24"/>
  <c r="R24"/>
  <c r="O24"/>
  <c r="M24"/>
  <c r="J24"/>
  <c r="H24"/>
  <c r="E24"/>
  <c r="C24"/>
  <c r="AN24" s="1"/>
  <c r="Y22"/>
  <c r="W22"/>
  <c r="T22"/>
  <c r="R22"/>
  <c r="O22"/>
  <c r="M22"/>
  <c r="J22"/>
  <c r="H22"/>
  <c r="E22"/>
  <c r="AS21" s="1"/>
  <c r="C22"/>
  <c r="AQ21"/>
  <c r="AL21"/>
  <c r="AK21"/>
  <c r="Y21"/>
  <c r="W21"/>
  <c r="T21"/>
  <c r="R21"/>
  <c r="O21"/>
  <c r="M21"/>
  <c r="J21"/>
  <c r="H21"/>
  <c r="E21"/>
  <c r="AP21" s="1"/>
  <c r="C21"/>
  <c r="AN21" s="1"/>
  <c r="T19"/>
  <c r="R19"/>
  <c r="O19"/>
  <c r="M19"/>
  <c r="J19"/>
  <c r="H19"/>
  <c r="E19"/>
  <c r="C19"/>
  <c r="AS18"/>
  <c r="AL18"/>
  <c r="AK18"/>
  <c r="T18"/>
  <c r="R18"/>
  <c r="O18"/>
  <c r="M18"/>
  <c r="J18"/>
  <c r="AP18" s="1"/>
  <c r="H18"/>
  <c r="E18"/>
  <c r="C18"/>
  <c r="O16"/>
  <c r="M16"/>
  <c r="AQ15" s="1"/>
  <c r="J16"/>
  <c r="H16"/>
  <c r="E16"/>
  <c r="AS15" s="1"/>
  <c r="C16"/>
  <c r="AL15"/>
  <c r="AK15"/>
  <c r="O15"/>
  <c r="M15"/>
  <c r="AN15" s="1"/>
  <c r="J15"/>
  <c r="H15"/>
  <c r="E15"/>
  <c r="AP15" s="1"/>
  <c r="C15"/>
  <c r="J13"/>
  <c r="H13"/>
  <c r="E13"/>
  <c r="C13"/>
  <c r="AQ12" s="1"/>
  <c r="AS12"/>
  <c r="AT12" s="1"/>
  <c r="AP12"/>
  <c r="AL12"/>
  <c r="AK12"/>
  <c r="J12"/>
  <c r="H12"/>
  <c r="E12"/>
  <c r="C12"/>
  <c r="AN12" s="1"/>
  <c r="E10"/>
  <c r="AS9" s="1"/>
  <c r="C10"/>
  <c r="AQ9"/>
  <c r="AN9"/>
  <c r="AL9"/>
  <c r="AK9"/>
  <c r="E9"/>
  <c r="AP9" s="1"/>
  <c r="C9"/>
  <c r="AS6"/>
  <c r="AQ6"/>
  <c r="AP6"/>
  <c r="AN6"/>
  <c r="AL6"/>
  <c r="AK6"/>
  <c r="AL24" i="5"/>
  <c r="AK24"/>
  <c r="AL21"/>
  <c r="AK21"/>
  <c r="AL18"/>
  <c r="AL15"/>
  <c r="AK15"/>
  <c r="AK18"/>
  <c r="AS12"/>
  <c r="AQ12"/>
  <c r="AS9"/>
  <c r="AQ9"/>
  <c r="AP12"/>
  <c r="AN12"/>
  <c r="AP9"/>
  <c r="AL12"/>
  <c r="AK12"/>
  <c r="AN9"/>
  <c r="AL9"/>
  <c r="AK9"/>
  <c r="AQ6"/>
  <c r="AS6"/>
  <c r="AP6"/>
  <c r="AN6"/>
  <c r="AL6"/>
  <c r="AK6"/>
  <c r="AM21" i="35" l="1"/>
  <c r="AM18"/>
  <c r="AM15"/>
  <c r="AP13"/>
  <c r="AV12" s="1"/>
  <c r="AT15"/>
  <c r="AM12"/>
  <c r="AQ24"/>
  <c r="AT24" s="1"/>
  <c r="AT9"/>
  <c r="AP24"/>
  <c r="AP25" s="1"/>
  <c r="AN18"/>
  <c r="AP19" s="1"/>
  <c r="AQ18"/>
  <c r="AT18" s="1"/>
  <c r="AM9"/>
  <c r="AT6"/>
  <c r="AP7"/>
  <c r="AM6"/>
  <c r="AT21"/>
  <c r="AM18" i="36"/>
  <c r="AP13"/>
  <c r="AT12"/>
  <c r="AV12" s="1"/>
  <c r="AM12"/>
  <c r="AT15"/>
  <c r="AQ24"/>
  <c r="AS24"/>
  <c r="AT24" s="1"/>
  <c r="AP25"/>
  <c r="AT18"/>
  <c r="AM15"/>
  <c r="AM9"/>
  <c r="AM6"/>
  <c r="AV6" s="1"/>
  <c r="AP7"/>
  <c r="AP19"/>
  <c r="AV9"/>
  <c r="AP10"/>
  <c r="AP16"/>
  <c r="AV15" s="1"/>
  <c r="AV18"/>
  <c r="AP22"/>
  <c r="AV21" s="1"/>
  <c r="AP10" i="35"/>
  <c r="AV9" s="1"/>
  <c r="AP16"/>
  <c r="AV15" s="1"/>
  <c r="AP22"/>
  <c r="AZ6" i="21"/>
  <c r="BA6"/>
  <c r="BC6"/>
  <c r="BE6"/>
  <c r="BF6"/>
  <c r="BH6"/>
  <c r="BI6" s="1"/>
  <c r="C9"/>
  <c r="BC9" s="1"/>
  <c r="BE10" s="1"/>
  <c r="E9"/>
  <c r="AZ9"/>
  <c r="BA9"/>
  <c r="BB9"/>
  <c r="BE9"/>
  <c r="C10"/>
  <c r="BF9" s="1"/>
  <c r="E10"/>
  <c r="BH9" s="1"/>
  <c r="BI9" s="1"/>
  <c r="C12"/>
  <c r="E12"/>
  <c r="H12"/>
  <c r="J12"/>
  <c r="AZ12"/>
  <c r="BA12"/>
  <c r="BC12"/>
  <c r="BF12"/>
  <c r="C13"/>
  <c r="E13"/>
  <c r="H13"/>
  <c r="J13"/>
  <c r="C15"/>
  <c r="E15"/>
  <c r="BE15" s="1"/>
  <c r="H15"/>
  <c r="J15"/>
  <c r="M15"/>
  <c r="O15"/>
  <c r="AZ15"/>
  <c r="BA15"/>
  <c r="C16"/>
  <c r="E16"/>
  <c r="BH15" s="1"/>
  <c r="BI15" s="1"/>
  <c r="H16"/>
  <c r="J16"/>
  <c r="M16"/>
  <c r="O16"/>
  <c r="C18"/>
  <c r="E18"/>
  <c r="H18"/>
  <c r="J18"/>
  <c r="M18"/>
  <c r="O18"/>
  <c r="R18"/>
  <c r="T18"/>
  <c r="AZ18"/>
  <c r="BA18"/>
  <c r="BC18"/>
  <c r="BF18"/>
  <c r="C19"/>
  <c r="E19"/>
  <c r="H19"/>
  <c r="J19"/>
  <c r="M19"/>
  <c r="O19"/>
  <c r="R19"/>
  <c r="T19"/>
  <c r="C21"/>
  <c r="E21"/>
  <c r="H21"/>
  <c r="J21"/>
  <c r="M21"/>
  <c r="O21"/>
  <c r="R21"/>
  <c r="T21"/>
  <c r="W21"/>
  <c r="Y21"/>
  <c r="AZ21"/>
  <c r="BA21"/>
  <c r="BB21" s="1"/>
  <c r="BE21"/>
  <c r="C22"/>
  <c r="E22"/>
  <c r="BH21" s="1"/>
  <c r="BI21" s="1"/>
  <c r="H22"/>
  <c r="J22"/>
  <c r="M22"/>
  <c r="O22"/>
  <c r="R22"/>
  <c r="T22"/>
  <c r="W22"/>
  <c r="Y22"/>
  <c r="C24"/>
  <c r="E24"/>
  <c r="H24"/>
  <c r="J24"/>
  <c r="M24"/>
  <c r="O24"/>
  <c r="R24"/>
  <c r="T24"/>
  <c r="W24"/>
  <c r="Y24"/>
  <c r="AB24"/>
  <c r="AD24"/>
  <c r="AZ24"/>
  <c r="BB24" s="1"/>
  <c r="BA24"/>
  <c r="BC24"/>
  <c r="C25"/>
  <c r="BF24" s="1"/>
  <c r="E25"/>
  <c r="H25"/>
  <c r="J25"/>
  <c r="M25"/>
  <c r="O25"/>
  <c r="R25"/>
  <c r="T25"/>
  <c r="W25"/>
  <c r="Y25"/>
  <c r="AB25"/>
  <c r="AD25"/>
  <c r="AG26"/>
  <c r="C27"/>
  <c r="E27"/>
  <c r="H27"/>
  <c r="J27"/>
  <c r="M27"/>
  <c r="O27"/>
  <c r="R27"/>
  <c r="T27"/>
  <c r="W27"/>
  <c r="Y27"/>
  <c r="AB27"/>
  <c r="AD27"/>
  <c r="AG27"/>
  <c r="AI27"/>
  <c r="AZ27"/>
  <c r="BA27"/>
  <c r="BB27" s="1"/>
  <c r="BC27"/>
  <c r="BF27"/>
  <c r="C28"/>
  <c r="E28"/>
  <c r="H28"/>
  <c r="J28"/>
  <c r="M28"/>
  <c r="O28"/>
  <c r="R28"/>
  <c r="T28"/>
  <c r="W28"/>
  <c r="Y28"/>
  <c r="AB28"/>
  <c r="AD28"/>
  <c r="AG28"/>
  <c r="AI28"/>
  <c r="AG29"/>
  <c r="AL29"/>
  <c r="C30"/>
  <c r="E30"/>
  <c r="H30"/>
  <c r="J30"/>
  <c r="M30"/>
  <c r="O30"/>
  <c r="R30"/>
  <c r="T30"/>
  <c r="W30"/>
  <c r="Y30"/>
  <c r="AB30"/>
  <c r="AD30"/>
  <c r="AG30"/>
  <c r="AI30"/>
  <c r="AL30"/>
  <c r="AN30"/>
  <c r="AZ30"/>
  <c r="BE30"/>
  <c r="C31"/>
  <c r="E31"/>
  <c r="BH30" s="1"/>
  <c r="BI30" s="1"/>
  <c r="H31"/>
  <c r="J31"/>
  <c r="M31"/>
  <c r="O31"/>
  <c r="R31"/>
  <c r="T31"/>
  <c r="W31"/>
  <c r="Y31"/>
  <c r="AB31"/>
  <c r="AD31"/>
  <c r="AG31"/>
  <c r="AI31"/>
  <c r="AL31"/>
  <c r="AN31"/>
  <c r="C33"/>
  <c r="E33"/>
  <c r="H33"/>
  <c r="J33"/>
  <c r="M33"/>
  <c r="O33"/>
  <c r="R33"/>
  <c r="T33"/>
  <c r="W33"/>
  <c r="Y33"/>
  <c r="AB33"/>
  <c r="AD33"/>
  <c r="AG33"/>
  <c r="AI33"/>
  <c r="AL33"/>
  <c r="AN33"/>
  <c r="AQ33"/>
  <c r="AS33"/>
  <c r="AZ33"/>
  <c r="BB33" s="1"/>
  <c r="BA33"/>
  <c r="BC33"/>
  <c r="C34"/>
  <c r="BF33" s="1"/>
  <c r="E34"/>
  <c r="H34"/>
  <c r="J34"/>
  <c r="M34"/>
  <c r="O34"/>
  <c r="R34"/>
  <c r="T34"/>
  <c r="W34"/>
  <c r="Y34"/>
  <c r="AB34"/>
  <c r="AD34"/>
  <c r="AG34"/>
  <c r="AI34"/>
  <c r="AL34"/>
  <c r="AN34"/>
  <c r="AQ34"/>
  <c r="AS34"/>
  <c r="AV21" i="35" l="1"/>
  <c r="AV24"/>
  <c r="AV18"/>
  <c r="AV6"/>
  <c r="AV24" i="36"/>
  <c r="AU24" s="1"/>
  <c r="AU15"/>
  <c r="AU21"/>
  <c r="AU12"/>
  <c r="AU9"/>
  <c r="AU6"/>
  <c r="BH33" i="21"/>
  <c r="BI33" s="1"/>
  <c r="BE33"/>
  <c r="BC30"/>
  <c r="BE31" s="1"/>
  <c r="BA30"/>
  <c r="BB30" s="1"/>
  <c r="BK30" s="1"/>
  <c r="BH24"/>
  <c r="BI24" s="1"/>
  <c r="BE24"/>
  <c r="BC21"/>
  <c r="BE22" s="1"/>
  <c r="BK21" s="1"/>
  <c r="BB18"/>
  <c r="BF15"/>
  <c r="BB15"/>
  <c r="BC15"/>
  <c r="BE16" s="1"/>
  <c r="BB12"/>
  <c r="BE7"/>
  <c r="BB6"/>
  <c r="BF30"/>
  <c r="BH27"/>
  <c r="BI27" s="1"/>
  <c r="BE27"/>
  <c r="BE25"/>
  <c r="BK24" s="1"/>
  <c r="BF21"/>
  <c r="BH18"/>
  <c r="BI18" s="1"/>
  <c r="BE18"/>
  <c r="BH12"/>
  <c r="BI12" s="1"/>
  <c r="BE12"/>
  <c r="BE28"/>
  <c r="BK27" s="1"/>
  <c r="BE19"/>
  <c r="BK18" s="1"/>
  <c r="BK15"/>
  <c r="BE13"/>
  <c r="BK12" s="1"/>
  <c r="BE34"/>
  <c r="BK33" s="1"/>
  <c r="BK9"/>
  <c r="AU9" i="35" l="1"/>
  <c r="AU6"/>
  <c r="AU21"/>
  <c r="AU15"/>
  <c r="AU18"/>
  <c r="AU12"/>
  <c r="AU24"/>
  <c r="AU18" i="36"/>
  <c r="BK6" i="21"/>
  <c r="BJ27"/>
  <c r="BJ12"/>
  <c r="BJ30"/>
  <c r="BJ18"/>
  <c r="BJ6"/>
  <c r="BJ9"/>
  <c r="BJ33"/>
  <c r="BJ21"/>
  <c r="BJ15"/>
  <c r="BJ24"/>
  <c r="Y27" i="6" l="1"/>
  <c r="Y28"/>
  <c r="W28"/>
  <c r="W27"/>
  <c r="AU6"/>
  <c r="AV6"/>
  <c r="AW6"/>
  <c r="AX6"/>
  <c r="AZ6"/>
  <c r="AZ7"/>
  <c r="BA6"/>
  <c r="BC6"/>
  <c r="BD6" s="1"/>
  <c r="BF6" s="1"/>
  <c r="AU9"/>
  <c r="AW9" s="1"/>
  <c r="AV9"/>
  <c r="AU12"/>
  <c r="AV12"/>
  <c r="AW12"/>
  <c r="E12"/>
  <c r="C12"/>
  <c r="AX12" s="1"/>
  <c r="AZ13" s="1"/>
  <c r="E13"/>
  <c r="C13"/>
  <c r="AU15"/>
  <c r="AV15"/>
  <c r="E15"/>
  <c r="J15"/>
  <c r="C15"/>
  <c r="H15"/>
  <c r="E16"/>
  <c r="J16"/>
  <c r="C16"/>
  <c r="H16"/>
  <c r="AU18"/>
  <c r="AV18"/>
  <c r="AW18"/>
  <c r="J18"/>
  <c r="O18"/>
  <c r="H18"/>
  <c r="M18"/>
  <c r="J19"/>
  <c r="O19"/>
  <c r="H19"/>
  <c r="M19"/>
  <c r="AU21"/>
  <c r="AW21" s="1"/>
  <c r="AV21"/>
  <c r="E21"/>
  <c r="J21"/>
  <c r="O21"/>
  <c r="T21"/>
  <c r="C21"/>
  <c r="H21"/>
  <c r="AX21" s="1"/>
  <c r="AZ22" s="1"/>
  <c r="M21"/>
  <c r="R21"/>
  <c r="E22"/>
  <c r="J22"/>
  <c r="O22"/>
  <c r="T22"/>
  <c r="C22"/>
  <c r="H22"/>
  <c r="M22"/>
  <c r="R22"/>
  <c r="AU24"/>
  <c r="AV24"/>
  <c r="AW24" s="1"/>
  <c r="BF24" s="1"/>
  <c r="E24"/>
  <c r="J24"/>
  <c r="O24"/>
  <c r="T24"/>
  <c r="Y24"/>
  <c r="C24"/>
  <c r="H24"/>
  <c r="M24"/>
  <c r="R24"/>
  <c r="W24"/>
  <c r="E25"/>
  <c r="J25"/>
  <c r="O25"/>
  <c r="BC24" s="1"/>
  <c r="BD24" s="1"/>
  <c r="T25"/>
  <c r="Y25"/>
  <c r="C25"/>
  <c r="H25"/>
  <c r="BA24" s="1"/>
  <c r="M25"/>
  <c r="R25"/>
  <c r="W25"/>
  <c r="AU30"/>
  <c r="J30"/>
  <c r="O30"/>
  <c r="T30"/>
  <c r="Y30"/>
  <c r="AD30"/>
  <c r="AI30"/>
  <c r="H30"/>
  <c r="M30"/>
  <c r="R30"/>
  <c r="W30"/>
  <c r="AB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R28"/>
  <c r="AB28"/>
  <c r="BA27" s="1"/>
  <c r="AU27"/>
  <c r="C9"/>
  <c r="AX9" s="1"/>
  <c r="E9"/>
  <c r="AZ9" s="1"/>
  <c r="C10"/>
  <c r="BA9"/>
  <c r="E10"/>
  <c r="BC9"/>
  <c r="BD9" s="1"/>
  <c r="H12"/>
  <c r="J12"/>
  <c r="H13"/>
  <c r="BA12" s="1"/>
  <c r="J13"/>
  <c r="BC12"/>
  <c r="BD12" s="1"/>
  <c r="M15"/>
  <c r="AX15" s="1"/>
  <c r="AZ16" s="1"/>
  <c r="O15"/>
  <c r="AZ15" s="1"/>
  <c r="M16"/>
  <c r="BA15" s="1"/>
  <c r="O16"/>
  <c r="C18"/>
  <c r="AX18" s="1"/>
  <c r="AZ19" s="1"/>
  <c r="E18"/>
  <c r="AZ18" s="1"/>
  <c r="R18"/>
  <c r="T18"/>
  <c r="C19"/>
  <c r="E19"/>
  <c r="BC18"/>
  <c r="BD18" s="1"/>
  <c r="R19"/>
  <c r="BA18" s="1"/>
  <c r="T19"/>
  <c r="W21"/>
  <c r="Y21"/>
  <c r="W22"/>
  <c r="BA21" s="1"/>
  <c r="Y22"/>
  <c r="AB24"/>
  <c r="AD24"/>
  <c r="AB25"/>
  <c r="AD25"/>
  <c r="AG26"/>
  <c r="AV27" s="1"/>
  <c r="AW27" s="1"/>
  <c r="AG27"/>
  <c r="AI27"/>
  <c r="AG28"/>
  <c r="AI28"/>
  <c r="AL29"/>
  <c r="AV30" s="1"/>
  <c r="AW30" s="1"/>
  <c r="C30"/>
  <c r="AX30" s="1"/>
  <c r="AZ31" s="1"/>
  <c r="E30"/>
  <c r="AL30"/>
  <c r="AN30"/>
  <c r="H31"/>
  <c r="M31"/>
  <c r="R31"/>
  <c r="W31"/>
  <c r="AB31"/>
  <c r="AG31"/>
  <c r="C31"/>
  <c r="BA30" s="1"/>
  <c r="E31"/>
  <c r="BC30" s="1"/>
  <c r="BD30" s="1"/>
  <c r="AL31"/>
  <c r="AN31"/>
  <c r="AT6" i="5"/>
  <c r="E12"/>
  <c r="C12"/>
  <c r="E13"/>
  <c r="C13"/>
  <c r="E15"/>
  <c r="J15"/>
  <c r="C15"/>
  <c r="H15"/>
  <c r="E16"/>
  <c r="J16"/>
  <c r="C16"/>
  <c r="H16"/>
  <c r="E18"/>
  <c r="J18"/>
  <c r="O18"/>
  <c r="C18"/>
  <c r="H18"/>
  <c r="M18"/>
  <c r="E19"/>
  <c r="J19"/>
  <c r="O19"/>
  <c r="C21"/>
  <c r="H21"/>
  <c r="M21"/>
  <c r="R21"/>
  <c r="E21"/>
  <c r="J21"/>
  <c r="O21"/>
  <c r="T21"/>
  <c r="C22"/>
  <c r="H22"/>
  <c r="M22"/>
  <c r="R22"/>
  <c r="E22"/>
  <c r="J22"/>
  <c r="O22"/>
  <c r="T22"/>
  <c r="J26"/>
  <c r="O26"/>
  <c r="T26"/>
  <c r="Y26"/>
  <c r="AD26"/>
  <c r="C24"/>
  <c r="AN24" s="1"/>
  <c r="H24"/>
  <c r="M24"/>
  <c r="R24"/>
  <c r="W24"/>
  <c r="E24"/>
  <c r="J24"/>
  <c r="O24"/>
  <c r="T24"/>
  <c r="Y24"/>
  <c r="C25"/>
  <c r="AQ24" s="1"/>
  <c r="H25"/>
  <c r="M25"/>
  <c r="R25"/>
  <c r="W25"/>
  <c r="E25"/>
  <c r="AS24" s="1"/>
  <c r="J25"/>
  <c r="O25"/>
  <c r="T25"/>
  <c r="Y25"/>
  <c r="C9"/>
  <c r="E9"/>
  <c r="C10"/>
  <c r="E10"/>
  <c r="AT9" s="1"/>
  <c r="H12"/>
  <c r="J12"/>
  <c r="H13"/>
  <c r="J13"/>
  <c r="M15"/>
  <c r="AN15" s="1"/>
  <c r="O15"/>
  <c r="AP15" s="1"/>
  <c r="M16"/>
  <c r="AQ15" s="1"/>
  <c r="O16"/>
  <c r="AS15" s="1"/>
  <c r="R18"/>
  <c r="T18"/>
  <c r="C19"/>
  <c r="H19"/>
  <c r="AQ18" s="1"/>
  <c r="M19"/>
  <c r="R19"/>
  <c r="T19"/>
  <c r="W21"/>
  <c r="Y21"/>
  <c r="W22"/>
  <c r="Y22"/>
  <c r="AB24"/>
  <c r="AD24"/>
  <c r="AB25"/>
  <c r="AD25"/>
  <c r="H26"/>
  <c r="M26"/>
  <c r="R26"/>
  <c r="W26"/>
  <c r="AB26"/>
  <c r="C26"/>
  <c r="E26"/>
  <c r="AG26"/>
  <c r="AI26"/>
  <c r="AZ30" i="6"/>
  <c r="AX27"/>
  <c r="AZ24"/>
  <c r="BC21"/>
  <c r="BD21" s="1"/>
  <c r="AZ21"/>
  <c r="AW15"/>
  <c r="BC27"/>
  <c r="BD27" s="1"/>
  <c r="AZ27"/>
  <c r="AX24"/>
  <c r="AZ25"/>
  <c r="BC15"/>
  <c r="BD15" s="1"/>
  <c r="AZ12"/>
  <c r="AZ28"/>
  <c r="AN18" i="5" l="1"/>
  <c r="AP19" s="1"/>
  <c r="AS18"/>
  <c r="AT18" s="1"/>
  <c r="AP18"/>
  <c r="AN21"/>
  <c r="AQ21"/>
  <c r="AS21"/>
  <c r="AT21" s="1"/>
  <c r="AP21"/>
  <c r="AP24"/>
  <c r="AT12"/>
  <c r="AM9"/>
  <c r="AT15"/>
  <c r="AP16"/>
  <c r="AP10"/>
  <c r="AM21"/>
  <c r="AM18"/>
  <c r="AM15"/>
  <c r="AP7"/>
  <c r="AP26"/>
  <c r="AP13"/>
  <c r="AM24"/>
  <c r="AT24"/>
  <c r="AM12"/>
  <c r="AM6"/>
  <c r="AV6" s="1"/>
  <c r="BF30" i="6"/>
  <c r="BF18"/>
  <c r="BF15"/>
  <c r="BF27"/>
  <c r="AZ10"/>
  <c r="BF21"/>
  <c r="BF12"/>
  <c r="BF9"/>
  <c r="BE9" s="1"/>
  <c r="AV18" i="5" l="1"/>
  <c r="AV12"/>
  <c r="AV9"/>
  <c r="AV15"/>
  <c r="AP22"/>
  <c r="AV21" s="1"/>
  <c r="AP25"/>
  <c r="AV24" s="1"/>
  <c r="BE21" i="6"/>
  <c r="BE27"/>
  <c r="BE24"/>
  <c r="BE18"/>
  <c r="BE12"/>
  <c r="BE6"/>
  <c r="BE15"/>
  <c r="BE30"/>
  <c r="AU18" i="5" l="1"/>
  <c r="AU15"/>
  <c r="AU12"/>
  <c r="AU6"/>
  <c r="AU9"/>
  <c r="AU24"/>
  <c r="AU21"/>
</calcChain>
</file>

<file path=xl/sharedStrings.xml><?xml version="1.0" encoding="utf-8"?>
<sst xmlns="http://schemas.openxmlformats.org/spreadsheetml/2006/main" count="1609" uniqueCount="138">
  <si>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</si>
  <si>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</si>
  <si>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</si>
  <si>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</si>
  <si>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</si>
  <si>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</si>
  <si>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</si>
  <si>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</si>
  <si>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</si>
  <si>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</si>
  <si>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</si>
  <si>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</si>
  <si>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</si>
  <si>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</si>
  <si>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</si>
  <si>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</si>
  <si>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</si>
  <si>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</si>
  <si>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</si>
  <si>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</si>
  <si>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</si>
  <si>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</si>
  <si>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</si>
  <si>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</si>
  <si>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</si>
  <si>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</si>
  <si>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</si>
  <si>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</si>
  <si>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</si>
  <si>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</si>
  <si>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</si>
  <si>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</si>
  <si>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</si>
  <si>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</si>
  <si>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</si>
  <si>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</si>
  <si>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</si>
  <si>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</si>
  <si>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</si>
  <si>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</si>
  <si>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</si>
  <si>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</si>
  <si>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</si>
  <si>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</si>
  <si>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</si>
  <si>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</si>
  <si>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</si>
  <si>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</si>
  <si>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</si>
  <si>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</si>
  <si>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Ｄ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</si>
  <si>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</si>
  <si>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</si>
  <si>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</si>
  <si>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</si>
  <si>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</si>
  <si>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バドミントンクラブ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</si>
  <si>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</si>
  <si>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</si>
  <si>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</si>
  <si>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</si>
  <si>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</si>
  <si>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</si>
  <si>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</si>
  <si>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</si>
  <si>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</si>
  <si>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</si>
  <si>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</si>
  <si>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</si>
  <si>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</si>
  <si>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</si>
  <si>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</si>
  <si>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</si>
  <si>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</si>
  <si>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</si>
  <si>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</si>
  <si>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</si>
  <si>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</si>
  <si>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</si>
  <si>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</si>
  <si>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</si>
  <si>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</si>
  <si>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</si>
  <si>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</si>
  <si>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</si>
  <si>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</si>
  <si>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</si>
  <si>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</si>
  <si>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</si>
  <si>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</si>
  <si>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</si>
  <si>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</si>
  <si>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</si>
  <si>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</si>
  <si>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</si>
  <si>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</si>
  <si>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</si>
  <si>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</si>
  <si>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</si>
  <si>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</si>
  <si>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</si>
  <si>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</si>
  <si>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</si>
  <si>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</si>
  <si>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</si>
  <si>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</si>
  <si>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</si>
  <si>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</si>
  <si>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</si>
  <si>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</si>
  <si>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</si>
  <si>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</si>
  <si>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</si>
  <si>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</si>
  <si>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</si>
  <si>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</si>
  <si>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</si>
  <si>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</si>
  <si>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</si>
  <si>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　　　バドクラブ</t>
    <phoneticPr fontId="2"/>
  </si>
  <si>
    <t>大和クラブ</t>
    <rPh sb="0" eb="2">
      <t>ヤマト</t>
    </rPh>
    <phoneticPr fontId="2"/>
  </si>
  <si>
    <t>巨勢バドクラブ</t>
    <rPh sb="0" eb="2">
      <t>コセ</t>
    </rPh>
    <phoneticPr fontId="2"/>
  </si>
  <si>
    <t>シャトラーズ</t>
    <phoneticPr fontId="2"/>
  </si>
  <si>
    <t>令和４年度(第36回)佐賀県バドミントンリーグ  女子３部成績表</t>
    <rPh sb="0" eb="2">
      <t>レイワ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</si>
  <si>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令和４年度(第36回)佐賀県バドミントンリーグ  女子１部成績表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</si>
  <si>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令和４年度(第36回)佐賀県バドミントンリーグ  女子２部成績表</t>
    <rPh sb="0" eb="1">
      <t>レイワ</t>
    </rPh>
    <rPh sb="10" eb="12">
      <t>サガ</t>
    </rPh>
    <rPh sb="12" eb="13">
      <t>ケン</t>
    </rPh>
    <rPh sb="24" eb="25">
      <t>オンナ</t>
    </rPh>
    <rPh sb="25" eb="26">
      <t>ダンシ</t>
    </rPh>
    <rPh sb="27" eb="28">
      <t>ブ</t>
    </rPh>
    <rPh sb="28" eb="31">
      <t>セイセキヒョウ</t>
    </rPh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</si>
  <si>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</si>
  <si>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</si>
  <si>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</si>
  <si>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多久クラブ　A</t>
    <rPh sb="0" eb="2">
      <t>タク</t>
    </rPh>
    <phoneticPr fontId="2"/>
  </si>
  <si>
    <t>佐賀大学</t>
    <rPh sb="0" eb="4">
      <t>サガダイガク</t>
    </rPh>
    <phoneticPr fontId="2"/>
  </si>
  <si>
    <t>佐賀女子クラブ</t>
    <rPh sb="0" eb="4">
      <t>サガジョシ</t>
    </rPh>
    <phoneticPr fontId="2"/>
  </si>
  <si>
    <t>TWAM PULS</t>
    <phoneticPr fontId="2"/>
  </si>
  <si>
    <t>嘉瀬クラブ</t>
    <rPh sb="0" eb="2">
      <t>カセ</t>
    </rPh>
    <phoneticPr fontId="2"/>
  </si>
  <si>
    <t>コジコジ</t>
    <phoneticPr fontId="2"/>
  </si>
  <si>
    <t>藤クラブ　A</t>
    <rPh sb="0" eb="1">
      <t>フジ</t>
    </rPh>
    <phoneticPr fontId="2"/>
  </si>
  <si>
    <t>シャトルコックス</t>
    <phoneticPr fontId="2"/>
  </si>
  <si>
    <t>藤クラブ  B</t>
    <rPh sb="0" eb="1">
      <t>フジ</t>
    </rPh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</si>
</sst>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0" fontId="7" fillId="5" borderId="13" xfId="0" applyFont="1" applyFill="1" applyBorder="1"/>
    <xf numFmtId="38" fontId="5" fillId="0" borderId="0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429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1550" y="711200"/>
          <a:ext cx="4667250" cy="3733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84175"/>
          <a:ext cx="9429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1550" y="711200"/>
          <a:ext cx="4667250" cy="3733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2"/>
  <sheetViews>
    <sheetView zoomScale="75" workbookViewId="0"/>
  </sheetViews>
  <sheetFormatPr defaultRowHeight="13.5"/>
  <cols>
    <col min="1" max="1" width="13.875" customWidth="1"/>
    <col min="2" max="36" width="1.875" customWidth="1"/>
    <col min="37" max="41" width="2.625" customWidth="1"/>
    <col min="42" max="42" width="3.375" customWidth="1"/>
    <col min="43" max="45" width="2.625" customWidth="1"/>
    <col min="46" max="46" width="6.625" customWidth="1"/>
    <col min="47" max="47" width="3.875" customWidth="1"/>
    <col min="48" max="48" width="6.625" customWidth="1"/>
  </cols>
  <sheetData>
    <row r="1" spans="1:4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124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127"/>
      <c r="AV1" s="5"/>
    </row>
    <row r="2" spans="1:48" ht="14.25" customHeight="1" thickBot="1">
      <c r="A2" s="2"/>
      <c r="B2" s="2"/>
      <c r="C2" s="2"/>
      <c r="D2" s="2"/>
      <c r="E2" s="2"/>
      <c r="AN2" s="2"/>
      <c r="AQ2" s="4"/>
      <c r="AT2" s="3"/>
      <c r="AU2" s="2"/>
      <c r="AV2" s="2"/>
    </row>
    <row r="3" spans="1:48" ht="14.25" customHeight="1">
      <c r="A3" s="8"/>
      <c r="B3" s="9"/>
      <c r="C3" s="10"/>
      <c r="D3" s="10" t="s">
        <v>17</v>
      </c>
      <c r="E3" s="10"/>
      <c r="F3" s="10"/>
      <c r="G3" s="9"/>
      <c r="H3" s="10"/>
      <c r="I3" s="10" t="s">
        <v>18</v>
      </c>
      <c r="J3" s="10"/>
      <c r="K3" s="10"/>
      <c r="L3" s="9"/>
      <c r="M3" s="10"/>
      <c r="N3" s="10" t="s">
        <v>19</v>
      </c>
      <c r="O3" s="10"/>
      <c r="P3" s="10"/>
      <c r="Q3" s="9"/>
      <c r="R3" s="10"/>
      <c r="S3" s="10" t="s">
        <v>20</v>
      </c>
      <c r="T3" s="10"/>
      <c r="U3" s="10"/>
      <c r="V3" s="9"/>
      <c r="W3" s="10"/>
      <c r="X3" s="10" t="s">
        <v>21</v>
      </c>
      <c r="Y3" s="10"/>
      <c r="Z3" s="10"/>
      <c r="AA3" s="9"/>
      <c r="AB3" s="10"/>
      <c r="AC3" s="10" t="s">
        <v>22</v>
      </c>
      <c r="AD3" s="10"/>
      <c r="AE3" s="10"/>
      <c r="AF3" s="9"/>
      <c r="AG3" s="10"/>
      <c r="AH3" s="10" t="s">
        <v>23</v>
      </c>
      <c r="AI3" s="10"/>
      <c r="AJ3" s="10"/>
      <c r="AK3" s="99" t="s">
        <v>12</v>
      </c>
      <c r="AL3" s="10" t="s">
        <v>0</v>
      </c>
      <c r="AM3" s="10" t="s">
        <v>16</v>
      </c>
      <c r="AN3" s="12" t="s">
        <v>2</v>
      </c>
      <c r="AO3" s="10"/>
      <c r="AP3" s="10" t="s">
        <v>3</v>
      </c>
      <c r="AQ3" s="13" t="s">
        <v>2</v>
      </c>
      <c r="AR3" s="10"/>
      <c r="AS3" s="14" t="s">
        <v>3</v>
      </c>
      <c r="AT3" s="15" t="s">
        <v>4</v>
      </c>
      <c r="AU3" s="128" t="s">
        <v>11</v>
      </c>
      <c r="AV3" s="16" t="s">
        <v>5</v>
      </c>
    </row>
    <row r="4" spans="1:48" ht="14.25" customHeight="1" thickBot="1">
      <c r="A4" s="17"/>
      <c r="B4" s="18" t="s">
        <v>0</v>
      </c>
      <c r="C4" s="19"/>
      <c r="D4" s="19"/>
      <c r="E4" s="20" t="s">
        <v>1</v>
      </c>
      <c r="F4" s="19"/>
      <c r="G4" s="18" t="s">
        <v>0</v>
      </c>
      <c r="H4" s="19"/>
      <c r="I4" s="19"/>
      <c r="J4" s="20" t="s">
        <v>1</v>
      </c>
      <c r="K4" s="19"/>
      <c r="L4" s="18" t="s">
        <v>0</v>
      </c>
      <c r="M4" s="19"/>
      <c r="N4" s="19"/>
      <c r="O4" s="20" t="s">
        <v>1</v>
      </c>
      <c r="P4" s="19"/>
      <c r="Q4" s="18" t="s">
        <v>0</v>
      </c>
      <c r="R4" s="19"/>
      <c r="S4" s="19"/>
      <c r="T4" s="20" t="s">
        <v>1</v>
      </c>
      <c r="U4" s="19"/>
      <c r="V4" s="18" t="s">
        <v>0</v>
      </c>
      <c r="W4" s="19"/>
      <c r="X4" s="19"/>
      <c r="Y4" s="20" t="s">
        <v>1</v>
      </c>
      <c r="Z4" s="19"/>
      <c r="AA4" s="18" t="s">
        <v>0</v>
      </c>
      <c r="AB4" s="19"/>
      <c r="AC4" s="19"/>
      <c r="AD4" s="20" t="s">
        <v>1</v>
      </c>
      <c r="AE4" s="19"/>
      <c r="AF4" s="18" t="s">
        <v>0</v>
      </c>
      <c r="AG4" s="19"/>
      <c r="AH4" s="19"/>
      <c r="AI4" s="20" t="s">
        <v>1</v>
      </c>
      <c r="AJ4" s="19"/>
      <c r="AK4" s="17" t="s">
        <v>13</v>
      </c>
      <c r="AL4" s="19" t="s">
        <v>14</v>
      </c>
      <c r="AM4" s="19" t="s">
        <v>15</v>
      </c>
      <c r="AN4" s="18" t="s">
        <v>26</v>
      </c>
      <c r="AO4" s="19"/>
      <c r="AP4" s="19"/>
      <c r="AQ4" s="22" t="s">
        <v>27</v>
      </c>
      <c r="AR4" s="19"/>
      <c r="AS4" s="23"/>
      <c r="AT4" s="24" t="s">
        <v>6</v>
      </c>
      <c r="AU4" s="129" t="s">
        <v>10</v>
      </c>
      <c r="AV4" s="25"/>
    </row>
    <row r="5" spans="1:48" ht="14.25" customHeight="1">
      <c r="A5" s="11" t="s">
        <v>28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0</v>
      </c>
      <c r="AC5" s="27"/>
      <c r="AD5" s="103"/>
      <c r="AE5" s="104"/>
      <c r="AF5" s="101">
        <v>2</v>
      </c>
      <c r="AG5" s="102">
        <v>0</v>
      </c>
      <c r="AH5" s="27"/>
      <c r="AI5" s="103"/>
      <c r="AJ5" s="104"/>
      <c r="AK5" s="96"/>
      <c r="AL5" s="31"/>
      <c r="AM5" s="31"/>
      <c r="AN5" s="32"/>
      <c r="AO5" s="31"/>
      <c r="AP5" s="31"/>
      <c r="AQ5" s="33"/>
      <c r="AR5" s="31"/>
      <c r="AS5" s="34"/>
      <c r="AT5" s="15"/>
      <c r="AU5" s="128"/>
      <c r="AV5" s="16"/>
    </row>
    <row r="6" spans="1:48" ht="14.25" customHeight="1">
      <c r="A6" s="7" t="s">
        <v>126</v>
      </c>
      <c r="B6" s="28"/>
      <c r="C6" s="29"/>
      <c r="D6" s="29"/>
      <c r="E6" s="29"/>
      <c r="F6" s="29"/>
      <c r="G6" s="28"/>
      <c r="H6" s="92"/>
      <c r="I6" s="92" t="s">
        <v>40</v>
      </c>
      <c r="J6" s="92"/>
      <c r="K6" s="30"/>
      <c r="L6" s="28"/>
      <c r="M6" s="92"/>
      <c r="N6" s="92" t="s">
        <v>40</v>
      </c>
      <c r="O6" s="92"/>
      <c r="P6" s="30"/>
      <c r="Q6" s="28"/>
      <c r="R6" s="92"/>
      <c r="S6" s="92" t="s">
        <v>40</v>
      </c>
      <c r="T6" s="92"/>
      <c r="U6" s="30"/>
      <c r="V6" s="28"/>
      <c r="W6" s="92"/>
      <c r="X6" s="92" t="s">
        <v>40</v>
      </c>
      <c r="Y6" s="92"/>
      <c r="Z6" s="30"/>
      <c r="AA6" s="28"/>
      <c r="AB6" s="92">
        <v>1</v>
      </c>
      <c r="AC6" s="92" t="s">
        <v>40</v>
      </c>
      <c r="AD6" s="92">
        <v>2</v>
      </c>
      <c r="AE6" s="30"/>
      <c r="AF6" s="28"/>
      <c r="AG6" s="92">
        <v>1</v>
      </c>
      <c r="AH6" s="92" t="s">
        <v>40</v>
      </c>
      <c r="AI6" s="92">
        <v>2</v>
      </c>
      <c r="AJ6" s="30"/>
      <c r="AK6" s="35">
        <f>+B5+G5+L5+Q5+V5+AA5+AF5</f>
        <v>4</v>
      </c>
      <c r="AL6" s="36">
        <f>+C5+H5+M5+R5+W5+AB5+AG5</f>
        <v>0</v>
      </c>
      <c r="AM6" s="37">
        <f>+AK6+AL6</f>
        <v>4</v>
      </c>
      <c r="AN6" s="36">
        <f>+C6+H6+M6+R6+W6+AB6+AG6</f>
        <v>2</v>
      </c>
      <c r="AO6" s="36" t="s">
        <v>41</v>
      </c>
      <c r="AP6" s="36">
        <f>+E6+J6+O6+T6+Y6+AD6+AI6</f>
        <v>4</v>
      </c>
      <c r="AQ6" s="38">
        <f>+C7+H7+M7+R7+W7+AB7+AG7</f>
        <v>4</v>
      </c>
      <c r="AR6" s="36" t="s">
        <v>41</v>
      </c>
      <c r="AS6" s="37">
        <f>+E7+J7+O7+T7+Y7+AD7+AI7</f>
        <v>9</v>
      </c>
      <c r="AT6" s="39">
        <f>IF(AS6=0,"10.000",AQ6/(AQ6+AS6)*10)</f>
        <v>3.0769230769230771</v>
      </c>
      <c r="AU6" s="130">
        <f>RANK(AV6,$AV$6:$AV$25)</f>
        <v>5</v>
      </c>
      <c r="AV6" s="40">
        <f>AM6*1000+AL6*100+AP7*10+AT6</f>
        <v>3983.0769230769229</v>
      </c>
    </row>
    <row r="7" spans="1:48" ht="14.25" customHeight="1">
      <c r="A7" s="41"/>
      <c r="B7" s="42"/>
      <c r="C7" s="43"/>
      <c r="D7" s="43"/>
      <c r="E7" s="43"/>
      <c r="F7" s="43"/>
      <c r="G7" s="42" t="s">
        <v>42</v>
      </c>
      <c r="H7" s="93"/>
      <c r="I7" s="93" t="s">
        <v>40</v>
      </c>
      <c r="J7" s="93"/>
      <c r="K7" s="44" t="s">
        <v>43</v>
      </c>
      <c r="L7" s="42" t="s">
        <v>42</v>
      </c>
      <c r="M7" s="93"/>
      <c r="N7" s="93" t="s">
        <v>40</v>
      </c>
      <c r="O7" s="93"/>
      <c r="P7" s="44" t="s">
        <v>43</v>
      </c>
      <c r="Q7" s="42" t="s">
        <v>42</v>
      </c>
      <c r="R7" s="93"/>
      <c r="S7" s="93" t="s">
        <v>40</v>
      </c>
      <c r="T7" s="93"/>
      <c r="U7" s="44" t="s">
        <v>43</v>
      </c>
      <c r="V7" s="42" t="s">
        <v>42</v>
      </c>
      <c r="W7" s="93"/>
      <c r="X7" s="93" t="s">
        <v>40</v>
      </c>
      <c r="Y7" s="93"/>
      <c r="Z7" s="44" t="s">
        <v>43</v>
      </c>
      <c r="AA7" s="42" t="s">
        <v>42</v>
      </c>
      <c r="AB7" s="93">
        <v>2</v>
      </c>
      <c r="AC7" s="93" t="s">
        <v>40</v>
      </c>
      <c r="AD7" s="93">
        <v>5</v>
      </c>
      <c r="AE7" s="44" t="s">
        <v>43</v>
      </c>
      <c r="AF7" s="42" t="s">
        <v>42</v>
      </c>
      <c r="AG7" s="93">
        <v>2</v>
      </c>
      <c r="AH7" s="93" t="s">
        <v>40</v>
      </c>
      <c r="AI7" s="93">
        <v>4</v>
      </c>
      <c r="AJ7" s="44" t="s">
        <v>43</v>
      </c>
      <c r="AK7" s="45"/>
      <c r="AL7" s="46"/>
      <c r="AM7" s="47"/>
      <c r="AN7" s="46"/>
      <c r="AO7" s="46"/>
      <c r="AP7" s="48">
        <f>+AN6-AP6</f>
        <v>-2</v>
      </c>
      <c r="AQ7" s="49"/>
      <c r="AR7" s="46"/>
      <c r="AS7" s="47"/>
      <c r="AT7" s="50"/>
      <c r="AU7" s="131"/>
      <c r="AV7" s="51"/>
    </row>
    <row r="8" spans="1:48" ht="14.25" customHeight="1">
      <c r="A8" s="7" t="s">
        <v>44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>
        <v>2</v>
      </c>
      <c r="W8" s="88">
        <v>0</v>
      </c>
      <c r="X8" s="29"/>
      <c r="Y8" s="54"/>
      <c r="Z8" s="29"/>
      <c r="AA8" s="84"/>
      <c r="AB8" s="88"/>
      <c r="AC8" s="29"/>
      <c r="AD8" s="54"/>
      <c r="AE8" s="29"/>
      <c r="AF8" s="84">
        <v>2</v>
      </c>
      <c r="AG8" s="88">
        <v>0</v>
      </c>
      <c r="AH8" s="29"/>
      <c r="AI8" s="54"/>
      <c r="AJ8" s="29"/>
      <c r="AK8" s="35"/>
      <c r="AL8" s="36"/>
      <c r="AM8" s="37"/>
      <c r="AN8" s="36"/>
      <c r="AO8" s="36"/>
      <c r="AP8" s="36"/>
      <c r="AQ8" s="38"/>
      <c r="AR8" s="36"/>
      <c r="AS8" s="37"/>
      <c r="AT8" s="39"/>
      <c r="AU8" s="130"/>
      <c r="AV8" s="40"/>
    </row>
    <row r="9" spans="1:48" ht="14.25" customHeight="1">
      <c r="A9" s="7" t="s">
        <v>127</v>
      </c>
      <c r="B9" s="28"/>
      <c r="C9" s="55">
        <f>J6</f>
        <v>0</v>
      </c>
      <c r="D9" s="29" t="s">
        <v>45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45</v>
      </c>
      <c r="O9" s="92"/>
      <c r="P9" s="29"/>
      <c r="Q9" s="28"/>
      <c r="R9" s="92"/>
      <c r="S9" s="92" t="s">
        <v>45</v>
      </c>
      <c r="T9" s="92"/>
      <c r="U9" s="29"/>
      <c r="V9" s="28"/>
      <c r="W9" s="92">
        <v>1</v>
      </c>
      <c r="X9" s="92" t="s">
        <v>45</v>
      </c>
      <c r="Y9" s="92">
        <v>2</v>
      </c>
      <c r="Z9" s="29"/>
      <c r="AA9" s="28"/>
      <c r="AB9" s="92"/>
      <c r="AC9" s="92" t="s">
        <v>45</v>
      </c>
      <c r="AD9" s="92"/>
      <c r="AE9" s="29"/>
      <c r="AF9" s="28"/>
      <c r="AG9" s="92">
        <v>1</v>
      </c>
      <c r="AH9" s="92" t="s">
        <v>45</v>
      </c>
      <c r="AI9" s="92">
        <v>2</v>
      </c>
      <c r="AJ9" s="29"/>
      <c r="AK9" s="35">
        <f>+B8+G8+L8+Q8+V8+AA8+AF8</f>
        <v>4</v>
      </c>
      <c r="AL9" s="36">
        <f>+C8+H8+M8+R8+W8+AB8+AG8</f>
        <v>0</v>
      </c>
      <c r="AM9" s="37">
        <f>+AK9+AL9</f>
        <v>4</v>
      </c>
      <c r="AN9" s="158">
        <f>+C9+H9+M9+R9+W9+AB9</f>
        <v>1</v>
      </c>
      <c r="AO9" s="36" t="s">
        <v>41</v>
      </c>
      <c r="AP9" s="158">
        <f>+E9+J9+O9+T9+Y9+AD9+AI9</f>
        <v>4</v>
      </c>
      <c r="AQ9" s="159">
        <f>+C10+H10+M10+R10+W10+AB10+AG10</f>
        <v>4</v>
      </c>
      <c r="AR9" s="36" t="s">
        <v>41</v>
      </c>
      <c r="AS9" s="160">
        <f>+E10+J10+O10+T10+Y10+AD10+AI10</f>
        <v>8</v>
      </c>
      <c r="AT9" s="39">
        <f>IF(AS9=0,"10.000",AQ9/(AQ9+AS9)*10)</f>
        <v>3.333333333333333</v>
      </c>
      <c r="AU9" s="130">
        <f>RANK(AV9,$AV$6:$AV$25)</f>
        <v>6</v>
      </c>
      <c r="AV9" s="40">
        <f>AM9*1000+AL9*100+AP10*10+AT9</f>
        <v>3973.3333333333335</v>
      </c>
    </row>
    <row r="10" spans="1:48" ht="14.25" customHeight="1">
      <c r="A10" s="7" t="s">
        <v>128</v>
      </c>
      <c r="B10" s="42" t="s">
        <v>47</v>
      </c>
      <c r="C10" s="67">
        <f>J7</f>
        <v>0</v>
      </c>
      <c r="D10" s="43" t="s">
        <v>45</v>
      </c>
      <c r="E10" s="67">
        <f>H7</f>
        <v>0</v>
      </c>
      <c r="F10" s="44" t="s">
        <v>48</v>
      </c>
      <c r="G10" s="42"/>
      <c r="H10" s="43"/>
      <c r="I10" s="29"/>
      <c r="J10" s="29"/>
      <c r="K10" s="29"/>
      <c r="L10" s="28" t="s">
        <v>47</v>
      </c>
      <c r="M10" s="92"/>
      <c r="N10" s="92" t="s">
        <v>45</v>
      </c>
      <c r="O10" s="92"/>
      <c r="P10" s="29" t="s">
        <v>48</v>
      </c>
      <c r="Q10" s="28" t="s">
        <v>47</v>
      </c>
      <c r="R10" s="92"/>
      <c r="S10" s="92" t="s">
        <v>45</v>
      </c>
      <c r="T10" s="92"/>
      <c r="U10" s="29" t="s">
        <v>48</v>
      </c>
      <c r="V10" s="28" t="s">
        <v>47</v>
      </c>
      <c r="W10" s="92">
        <v>2</v>
      </c>
      <c r="X10" s="92" t="s">
        <v>45</v>
      </c>
      <c r="Y10" s="92">
        <v>4</v>
      </c>
      <c r="Z10" s="29" t="s">
        <v>48</v>
      </c>
      <c r="AA10" s="28" t="s">
        <v>47</v>
      </c>
      <c r="AB10" s="92"/>
      <c r="AC10" s="92" t="s">
        <v>45</v>
      </c>
      <c r="AD10" s="92"/>
      <c r="AE10" s="29" t="s">
        <v>48</v>
      </c>
      <c r="AF10" s="28" t="s">
        <v>47</v>
      </c>
      <c r="AG10" s="92">
        <v>2</v>
      </c>
      <c r="AH10" s="92" t="s">
        <v>45</v>
      </c>
      <c r="AI10" s="92">
        <v>4</v>
      </c>
      <c r="AJ10" s="29" t="s">
        <v>48</v>
      </c>
      <c r="AK10" s="45"/>
      <c r="AL10" s="46"/>
      <c r="AM10" s="47"/>
      <c r="AN10" s="46"/>
      <c r="AO10" s="46"/>
      <c r="AP10" s="48">
        <f>+AN9-AP9</f>
        <v>-3</v>
      </c>
      <c r="AQ10" s="49"/>
      <c r="AR10" s="46"/>
      <c r="AS10" s="47"/>
      <c r="AT10" s="50"/>
      <c r="AU10" s="131"/>
      <c r="AV10" s="40"/>
    </row>
    <row r="11" spans="1:48" ht="14.25" customHeight="1">
      <c r="A11" s="56" t="s">
        <v>49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1</v>
      </c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/>
      <c r="AG11" s="89"/>
      <c r="AH11" s="59"/>
      <c r="AI11" s="97"/>
      <c r="AJ11" s="59"/>
      <c r="AK11" s="35"/>
      <c r="AL11" s="60"/>
      <c r="AM11" s="61"/>
      <c r="AN11" s="60"/>
      <c r="AO11" s="60"/>
      <c r="AP11" s="62"/>
      <c r="AQ11" s="63"/>
      <c r="AR11" s="60"/>
      <c r="AS11" s="61"/>
      <c r="AT11" s="64"/>
      <c r="AU11" s="130"/>
      <c r="AV11" s="65"/>
    </row>
    <row r="12" spans="1:48" ht="14.25" customHeight="1">
      <c r="A12" s="140" t="s">
        <v>129</v>
      </c>
      <c r="B12" s="28"/>
      <c r="C12" s="55">
        <f>O6</f>
        <v>0</v>
      </c>
      <c r="D12" s="29" t="s">
        <v>29</v>
      </c>
      <c r="E12" s="55">
        <f>M6</f>
        <v>0</v>
      </c>
      <c r="F12" s="29"/>
      <c r="G12" s="28"/>
      <c r="H12" s="55">
        <f>O9</f>
        <v>0</v>
      </c>
      <c r="I12" s="55" t="s">
        <v>29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>
        <v>2</v>
      </c>
      <c r="S12" s="92" t="s">
        <v>29</v>
      </c>
      <c r="T12" s="92">
        <v>1</v>
      </c>
      <c r="U12" s="29"/>
      <c r="V12" s="28"/>
      <c r="W12" s="92"/>
      <c r="X12" s="92" t="s">
        <v>29</v>
      </c>
      <c r="Y12" s="92"/>
      <c r="Z12" s="29"/>
      <c r="AA12" s="28"/>
      <c r="AB12" s="92">
        <v>2</v>
      </c>
      <c r="AC12" s="92" t="s">
        <v>29</v>
      </c>
      <c r="AD12" s="92">
        <v>1</v>
      </c>
      <c r="AE12" s="29"/>
      <c r="AF12" s="28"/>
      <c r="AG12" s="92"/>
      <c r="AH12" s="92" t="s">
        <v>29</v>
      </c>
      <c r="AI12" s="92"/>
      <c r="AJ12" s="54"/>
      <c r="AK12" s="35">
        <f>+B11+G11+L11+Q11+V11+AA11+AF11</f>
        <v>4</v>
      </c>
      <c r="AL12" s="36">
        <f>+C11+H11+M11+R11+W11+AB11+AG11</f>
        <v>2</v>
      </c>
      <c r="AM12" s="37">
        <f>+AK12+AL12</f>
        <v>6</v>
      </c>
      <c r="AN12" s="158">
        <f>+C12+H12+M12+R12+W12+AB12+AG12</f>
        <v>4</v>
      </c>
      <c r="AO12" s="36" t="s">
        <v>30</v>
      </c>
      <c r="AP12" s="158">
        <f>+E12+J12+O12+T12+Y12+AD12+AI12</f>
        <v>2</v>
      </c>
      <c r="AQ12" s="159">
        <f>+C13+H13+M13+R13+W13+AB13+AG13</f>
        <v>8</v>
      </c>
      <c r="AR12" s="36" t="s">
        <v>30</v>
      </c>
      <c r="AS12" s="160">
        <f>+E13+J13+O13+T13+Y13+AD13+AI13</f>
        <v>4</v>
      </c>
      <c r="AT12" s="39">
        <f>IF(AS12=0,"10.000",AQ12/(AQ12+AS12)*10)</f>
        <v>6.6666666666666661</v>
      </c>
      <c r="AU12" s="130">
        <f>RANK(AV12,$AV$6:$AV$25)</f>
        <v>2</v>
      </c>
      <c r="AV12" s="40">
        <f>AM12*1000+AL12*100+AP13*10+AT12</f>
        <v>6226.666666666667</v>
      </c>
    </row>
    <row r="13" spans="1:48" ht="14.25" customHeight="1">
      <c r="A13" s="41"/>
      <c r="B13" s="42" t="s">
        <v>31</v>
      </c>
      <c r="C13" s="67">
        <f>O7</f>
        <v>0</v>
      </c>
      <c r="D13" s="43" t="s">
        <v>29</v>
      </c>
      <c r="E13" s="67">
        <f>M7</f>
        <v>0</v>
      </c>
      <c r="F13" s="43" t="s">
        <v>32</v>
      </c>
      <c r="G13" s="42" t="s">
        <v>31</v>
      </c>
      <c r="H13" s="67">
        <f>O10</f>
        <v>0</v>
      </c>
      <c r="I13" s="43" t="s">
        <v>29</v>
      </c>
      <c r="J13" s="43">
        <f>M10</f>
        <v>0</v>
      </c>
      <c r="K13" s="43" t="s">
        <v>32</v>
      </c>
      <c r="L13" s="42"/>
      <c r="M13" s="43"/>
      <c r="N13" s="43"/>
      <c r="O13" s="43"/>
      <c r="P13" s="43"/>
      <c r="Q13" s="42" t="s">
        <v>31</v>
      </c>
      <c r="R13" s="93">
        <v>4</v>
      </c>
      <c r="S13" s="93" t="s">
        <v>29</v>
      </c>
      <c r="T13" s="93">
        <v>2</v>
      </c>
      <c r="U13" s="43" t="s">
        <v>32</v>
      </c>
      <c r="V13" s="42" t="s">
        <v>31</v>
      </c>
      <c r="W13" s="93"/>
      <c r="X13" s="93" t="s">
        <v>29</v>
      </c>
      <c r="Y13" s="93"/>
      <c r="Z13" s="43" t="s">
        <v>32</v>
      </c>
      <c r="AA13" s="42" t="s">
        <v>31</v>
      </c>
      <c r="AB13" s="93">
        <v>4</v>
      </c>
      <c r="AC13" s="93" t="s">
        <v>29</v>
      </c>
      <c r="AD13" s="93">
        <v>2</v>
      </c>
      <c r="AE13" s="43" t="s">
        <v>32</v>
      </c>
      <c r="AF13" s="42" t="s">
        <v>31</v>
      </c>
      <c r="AG13" s="93"/>
      <c r="AH13" s="93" t="s">
        <v>29</v>
      </c>
      <c r="AI13" s="93"/>
      <c r="AJ13" s="43" t="s">
        <v>32</v>
      </c>
      <c r="AK13" s="45"/>
      <c r="AL13" s="46"/>
      <c r="AM13" s="47"/>
      <c r="AN13" s="46"/>
      <c r="AO13" s="46"/>
      <c r="AP13" s="48">
        <f>+AN12-AP12</f>
        <v>2</v>
      </c>
      <c r="AQ13" s="49"/>
      <c r="AR13" s="46"/>
      <c r="AS13" s="47"/>
      <c r="AT13" s="50"/>
      <c r="AU13" s="131"/>
      <c r="AV13" s="51"/>
    </row>
    <row r="14" spans="1:48" ht="14.25" customHeight="1">
      <c r="A14" s="7" t="s">
        <v>50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>
        <v>2</v>
      </c>
      <c r="M14" s="89">
        <v>0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0</v>
      </c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35"/>
      <c r="AL14" s="36"/>
      <c r="AM14" s="37"/>
      <c r="AN14" s="36"/>
      <c r="AO14" s="36"/>
      <c r="AP14" s="66"/>
      <c r="AQ14" s="38"/>
      <c r="AR14" s="36"/>
      <c r="AS14" s="37"/>
      <c r="AT14" s="39"/>
      <c r="AU14" s="130"/>
      <c r="AV14" s="40"/>
    </row>
    <row r="15" spans="1:48" ht="14.25" customHeight="1">
      <c r="A15" s="7" t="s">
        <v>130</v>
      </c>
      <c r="B15" s="28"/>
      <c r="C15" s="55">
        <f>T6</f>
        <v>0</v>
      </c>
      <c r="D15" s="55" t="s">
        <v>29</v>
      </c>
      <c r="E15" s="55">
        <f>R6</f>
        <v>0</v>
      </c>
      <c r="F15" s="29"/>
      <c r="G15" s="28"/>
      <c r="H15" s="55">
        <f>T9</f>
        <v>0</v>
      </c>
      <c r="I15" s="55" t="s">
        <v>29</v>
      </c>
      <c r="J15" s="55">
        <f>R9</f>
        <v>0</v>
      </c>
      <c r="K15" s="29"/>
      <c r="L15" s="28"/>
      <c r="M15" s="55">
        <f>T12</f>
        <v>1</v>
      </c>
      <c r="N15" s="55" t="s">
        <v>29</v>
      </c>
      <c r="O15" s="55">
        <f>R12</f>
        <v>2</v>
      </c>
      <c r="P15" s="29"/>
      <c r="Q15" s="28"/>
      <c r="R15" s="29"/>
      <c r="S15" s="29"/>
      <c r="T15" s="29"/>
      <c r="U15" s="29"/>
      <c r="V15" s="28"/>
      <c r="W15" s="92">
        <v>0</v>
      </c>
      <c r="X15" s="92" t="s">
        <v>29</v>
      </c>
      <c r="Y15" s="92">
        <v>3</v>
      </c>
      <c r="Z15" s="29"/>
      <c r="AA15" s="28"/>
      <c r="AB15" s="92"/>
      <c r="AC15" s="92" t="s">
        <v>29</v>
      </c>
      <c r="AD15" s="92"/>
      <c r="AE15" s="29"/>
      <c r="AF15" s="28"/>
      <c r="AG15" s="92"/>
      <c r="AH15" s="92" t="s">
        <v>29</v>
      </c>
      <c r="AI15" s="92"/>
      <c r="AJ15" s="29"/>
      <c r="AK15" s="35">
        <f>+B14+G14+L14+Q14+V14+AA14+AF14</f>
        <v>4</v>
      </c>
      <c r="AL15" s="36">
        <f>+C14+H14+M14+R14+W14+AB14+AG14</f>
        <v>0</v>
      </c>
      <c r="AM15" s="37">
        <f>+AK15+AL15</f>
        <v>4</v>
      </c>
      <c r="AN15" s="158">
        <f>+C15+H15+M15+R15+W15+AB15+AG15</f>
        <v>1</v>
      </c>
      <c r="AO15" s="36" t="s">
        <v>30</v>
      </c>
      <c r="AP15" s="158">
        <f>+E15+J15+O15+T15+Y15+AD15+AI15</f>
        <v>5</v>
      </c>
      <c r="AQ15" s="159">
        <f>+C16+H16+M16+R16+W16+AB16+AG16</f>
        <v>2</v>
      </c>
      <c r="AR15" s="36" t="s">
        <v>30</v>
      </c>
      <c r="AS15" s="160">
        <f>+E16+J16+O16+T16+Y16+AD16+AI16</f>
        <v>10</v>
      </c>
      <c r="AT15" s="39">
        <f>IF(AS15=0,"10.000",AQ15/(AQ15+AS15)*10)</f>
        <v>1.6666666666666665</v>
      </c>
      <c r="AU15" s="130">
        <f>RANK(AV15,$AV$6:$AV$25)</f>
        <v>7</v>
      </c>
      <c r="AV15" s="40">
        <f>AM15*1000+AL15*100+AP16*10+AT15</f>
        <v>3961.6666666666665</v>
      </c>
    </row>
    <row r="16" spans="1:48" ht="14.25" customHeight="1">
      <c r="A16" s="7"/>
      <c r="B16" s="42" t="s">
        <v>31</v>
      </c>
      <c r="C16" s="67">
        <f>T7</f>
        <v>0</v>
      </c>
      <c r="D16" s="67" t="s">
        <v>29</v>
      </c>
      <c r="E16" s="67">
        <f>R7</f>
        <v>0</v>
      </c>
      <c r="F16" s="43" t="s">
        <v>32</v>
      </c>
      <c r="G16" s="42" t="s">
        <v>31</v>
      </c>
      <c r="H16" s="67">
        <f>T10</f>
        <v>0</v>
      </c>
      <c r="I16" s="67" t="s">
        <v>29</v>
      </c>
      <c r="J16" s="67">
        <f>R10</f>
        <v>0</v>
      </c>
      <c r="K16" s="43" t="s">
        <v>32</v>
      </c>
      <c r="L16" s="42" t="s">
        <v>31</v>
      </c>
      <c r="M16" s="67">
        <f>T13</f>
        <v>2</v>
      </c>
      <c r="N16" s="67" t="s">
        <v>29</v>
      </c>
      <c r="O16" s="67">
        <f>R13</f>
        <v>4</v>
      </c>
      <c r="P16" s="43" t="s">
        <v>32</v>
      </c>
      <c r="Q16" s="42"/>
      <c r="R16" s="43"/>
      <c r="S16" s="29"/>
      <c r="T16" s="29"/>
      <c r="U16" s="29"/>
      <c r="V16" s="28" t="s">
        <v>31</v>
      </c>
      <c r="W16" s="92">
        <v>0</v>
      </c>
      <c r="X16" s="92" t="s">
        <v>29</v>
      </c>
      <c r="Y16" s="92">
        <v>6</v>
      </c>
      <c r="Z16" s="29" t="s">
        <v>32</v>
      </c>
      <c r="AA16" s="28" t="s">
        <v>31</v>
      </c>
      <c r="AB16" s="92"/>
      <c r="AC16" s="92" t="s">
        <v>29</v>
      </c>
      <c r="AD16" s="92"/>
      <c r="AE16" s="29" t="s">
        <v>32</v>
      </c>
      <c r="AF16" s="28" t="s">
        <v>31</v>
      </c>
      <c r="AG16" s="92"/>
      <c r="AH16" s="92" t="s">
        <v>29</v>
      </c>
      <c r="AI16" s="92"/>
      <c r="AJ16" s="29" t="s">
        <v>32</v>
      </c>
      <c r="AK16" s="45"/>
      <c r="AL16" s="46"/>
      <c r="AM16" s="47"/>
      <c r="AN16" s="46"/>
      <c r="AO16" s="46"/>
      <c r="AP16" s="48">
        <f>+AN15-AP15</f>
        <v>-4</v>
      </c>
      <c r="AQ16" s="49"/>
      <c r="AR16" s="46"/>
      <c r="AS16" s="47"/>
      <c r="AT16" s="50"/>
      <c r="AU16" s="131"/>
      <c r="AV16" s="40"/>
    </row>
    <row r="17" spans="1:48" ht="14.25" customHeight="1">
      <c r="A17" s="56" t="s">
        <v>39</v>
      </c>
      <c r="B17" s="84"/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/>
      <c r="M17" s="88"/>
      <c r="N17" s="29"/>
      <c r="O17" s="54"/>
      <c r="P17" s="29"/>
      <c r="Q17" s="84">
        <v>2</v>
      </c>
      <c r="R17" s="88">
        <v>1</v>
      </c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35"/>
      <c r="AL17" s="60"/>
      <c r="AM17" s="61"/>
      <c r="AN17" s="60"/>
      <c r="AO17" s="60"/>
      <c r="AP17" s="62"/>
      <c r="AQ17" s="63"/>
      <c r="AR17" s="60"/>
      <c r="AS17" s="61"/>
      <c r="AT17" s="64"/>
      <c r="AU17" s="130"/>
      <c r="AV17" s="65"/>
    </row>
    <row r="18" spans="1:48" ht="14.25" customHeight="1">
      <c r="A18" s="7" t="s">
        <v>131</v>
      </c>
      <c r="B18" s="28"/>
      <c r="C18" s="55">
        <f>Y6</f>
        <v>0</v>
      </c>
      <c r="D18" s="55" t="s">
        <v>33</v>
      </c>
      <c r="E18" s="55">
        <f>W6</f>
        <v>0</v>
      </c>
      <c r="F18" s="55"/>
      <c r="G18" s="69"/>
      <c r="H18" s="55">
        <f>Y9</f>
        <v>2</v>
      </c>
      <c r="I18" s="55" t="s">
        <v>33</v>
      </c>
      <c r="J18" s="55">
        <f>W9</f>
        <v>1</v>
      </c>
      <c r="K18" s="55"/>
      <c r="L18" s="69"/>
      <c r="M18" s="55">
        <f>Y12</f>
        <v>0</v>
      </c>
      <c r="N18" s="55" t="s">
        <v>33</v>
      </c>
      <c r="O18" s="55">
        <f>W12</f>
        <v>0</v>
      </c>
      <c r="P18" s="55"/>
      <c r="Q18" s="69"/>
      <c r="R18" s="55">
        <f>Y15</f>
        <v>3</v>
      </c>
      <c r="S18" s="55" t="s">
        <v>33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33</v>
      </c>
      <c r="AD18" s="92"/>
      <c r="AE18" s="29"/>
      <c r="AF18" s="28"/>
      <c r="AG18" s="92"/>
      <c r="AH18" s="92" t="s">
        <v>33</v>
      </c>
      <c r="AI18" s="92"/>
      <c r="AJ18" s="29"/>
      <c r="AK18" s="35">
        <f>+B17+G17+L17+Q17+V17+AA17+AF17</f>
        <v>4</v>
      </c>
      <c r="AL18" s="36">
        <f>+C17+H17+M17+R17+W17+AB17+AG17</f>
        <v>2</v>
      </c>
      <c r="AM18" s="37">
        <f>+AK18+AL18</f>
        <v>6</v>
      </c>
      <c r="AN18" s="158">
        <f>+C18+H18+M18+R18+W18+AB18+AG18</f>
        <v>5</v>
      </c>
      <c r="AO18" s="36" t="s">
        <v>34</v>
      </c>
      <c r="AP18" s="158">
        <f>+E18+J18+O18+T18+Y18+AD18+AI18</f>
        <v>1</v>
      </c>
      <c r="AQ18" s="159">
        <f>+C19+H19+M19+R19+W19+AB19+AG19</f>
        <v>10</v>
      </c>
      <c r="AR18" s="36" t="s">
        <v>34</v>
      </c>
      <c r="AS18" s="160">
        <f>+E19+J19+O19+T19+Y19+AD19+AI19</f>
        <v>2</v>
      </c>
      <c r="AT18" s="39">
        <f>IF(AS18=0,"10.000",AQ18/(AQ18+AS18)*10)</f>
        <v>8.3333333333333339</v>
      </c>
      <c r="AU18" s="130">
        <f>RANK(AV18,$AV$6:$AV$25)</f>
        <v>1</v>
      </c>
      <c r="AV18" s="40">
        <f>AM18*1000+AL18*100+AP19*10+AT18</f>
        <v>6248.333333333333</v>
      </c>
    </row>
    <row r="19" spans="1:48" ht="14.25" customHeight="1">
      <c r="A19" s="41"/>
      <c r="B19" s="42" t="s">
        <v>35</v>
      </c>
      <c r="C19" s="67">
        <f>Y7</f>
        <v>0</v>
      </c>
      <c r="D19" s="67" t="s">
        <v>33</v>
      </c>
      <c r="E19" s="67">
        <f>W7</f>
        <v>0</v>
      </c>
      <c r="F19" s="67" t="s">
        <v>36</v>
      </c>
      <c r="G19" s="70" t="s">
        <v>35</v>
      </c>
      <c r="H19" s="67">
        <f>Y10</f>
        <v>4</v>
      </c>
      <c r="I19" s="67" t="s">
        <v>33</v>
      </c>
      <c r="J19" s="67">
        <f>W10</f>
        <v>2</v>
      </c>
      <c r="K19" s="67" t="s">
        <v>36</v>
      </c>
      <c r="L19" s="70" t="s">
        <v>35</v>
      </c>
      <c r="M19" s="67">
        <f>Y13</f>
        <v>0</v>
      </c>
      <c r="N19" s="67" t="s">
        <v>33</v>
      </c>
      <c r="O19" s="67">
        <f>W13</f>
        <v>0</v>
      </c>
      <c r="P19" s="67" t="s">
        <v>36</v>
      </c>
      <c r="Q19" s="70" t="s">
        <v>35</v>
      </c>
      <c r="R19" s="67">
        <f>Y16</f>
        <v>6</v>
      </c>
      <c r="S19" s="67" t="s">
        <v>33</v>
      </c>
      <c r="T19" s="67">
        <f>W16</f>
        <v>0</v>
      </c>
      <c r="U19" s="44" t="s">
        <v>36</v>
      </c>
      <c r="V19" s="42"/>
      <c r="W19" s="43"/>
      <c r="X19" s="43"/>
      <c r="Y19" s="43"/>
      <c r="Z19" s="43"/>
      <c r="AA19" s="42" t="s">
        <v>35</v>
      </c>
      <c r="AB19" s="93"/>
      <c r="AC19" s="93" t="s">
        <v>33</v>
      </c>
      <c r="AD19" s="93"/>
      <c r="AE19" s="43" t="s">
        <v>36</v>
      </c>
      <c r="AF19" s="42" t="s">
        <v>35</v>
      </c>
      <c r="AG19" s="93"/>
      <c r="AH19" s="93" t="s">
        <v>33</v>
      </c>
      <c r="AI19" s="93"/>
      <c r="AJ19" s="43" t="s">
        <v>36</v>
      </c>
      <c r="AK19" s="45"/>
      <c r="AL19" s="46"/>
      <c r="AM19" s="47"/>
      <c r="AN19" s="46"/>
      <c r="AO19" s="46"/>
      <c r="AP19" s="48">
        <f>+AN18-AP18</f>
        <v>4</v>
      </c>
      <c r="AQ19" s="49"/>
      <c r="AR19" s="46"/>
      <c r="AS19" s="47"/>
      <c r="AT19" s="50"/>
      <c r="AU19" s="132"/>
      <c r="AV19" s="51"/>
    </row>
    <row r="20" spans="1:48" ht="14.25" customHeight="1">
      <c r="A20" s="7" t="s">
        <v>38</v>
      </c>
      <c r="B20" s="85">
        <v>2</v>
      </c>
      <c r="C20" s="89">
        <v>1</v>
      </c>
      <c r="D20" s="59"/>
      <c r="E20" s="97"/>
      <c r="F20" s="59"/>
      <c r="G20" s="85"/>
      <c r="H20" s="89"/>
      <c r="I20" s="59"/>
      <c r="J20" s="97"/>
      <c r="K20" s="59"/>
      <c r="L20" s="85">
        <v>2</v>
      </c>
      <c r="M20" s="89">
        <v>0</v>
      </c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35"/>
      <c r="AL20" s="36"/>
      <c r="AM20" s="37"/>
      <c r="AN20" s="36"/>
      <c r="AO20" s="36"/>
      <c r="AP20" s="66"/>
      <c r="AQ20" s="38"/>
      <c r="AR20" s="36"/>
      <c r="AS20" s="37"/>
      <c r="AT20" s="72"/>
      <c r="AU20" s="133"/>
      <c r="AV20" s="40"/>
    </row>
    <row r="21" spans="1:48" ht="14.25" customHeight="1">
      <c r="A21" s="7" t="s">
        <v>132</v>
      </c>
      <c r="B21" s="28"/>
      <c r="C21" s="55">
        <f>AD6</f>
        <v>2</v>
      </c>
      <c r="D21" s="55" t="s">
        <v>51</v>
      </c>
      <c r="E21" s="55">
        <f>AB6</f>
        <v>1</v>
      </c>
      <c r="F21" s="55"/>
      <c r="G21" s="69"/>
      <c r="H21" s="55">
        <f>AD9</f>
        <v>0</v>
      </c>
      <c r="I21" s="55" t="s">
        <v>51</v>
      </c>
      <c r="J21" s="55">
        <f>AB9</f>
        <v>0</v>
      </c>
      <c r="K21" s="55"/>
      <c r="L21" s="69"/>
      <c r="M21" s="55">
        <f>AD12</f>
        <v>1</v>
      </c>
      <c r="N21" s="55" t="s">
        <v>51</v>
      </c>
      <c r="O21" s="55">
        <f>AB12</f>
        <v>2</v>
      </c>
      <c r="P21" s="55"/>
      <c r="Q21" s="69"/>
      <c r="R21" s="55">
        <f>AD15</f>
        <v>0</v>
      </c>
      <c r="S21" s="55" t="s">
        <v>51</v>
      </c>
      <c r="T21" s="55">
        <f>AB15</f>
        <v>0</v>
      </c>
      <c r="U21" s="55"/>
      <c r="V21" s="69"/>
      <c r="W21" s="55">
        <f>AD18</f>
        <v>0</v>
      </c>
      <c r="X21" s="55" t="s">
        <v>51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51</v>
      </c>
      <c r="AI21" s="92"/>
      <c r="AJ21" s="29"/>
      <c r="AK21" s="35">
        <f>+B20+G20+L20+Q20+V20+AA20+AF20</f>
        <v>4</v>
      </c>
      <c r="AL21" s="36">
        <f>+C20+H20+M20+R20+W20+AB20+AG20</f>
        <v>1</v>
      </c>
      <c r="AM21" s="37">
        <f>+AK21+AL21</f>
        <v>5</v>
      </c>
      <c r="AN21" s="158">
        <f>+C21+H21+M21+R21+W21+AB21+AG2</f>
        <v>3</v>
      </c>
      <c r="AO21" s="36" t="s">
        <v>52</v>
      </c>
      <c r="AP21" s="158">
        <f>+E21+J21+O21+T21+Y21+AD21+AI21</f>
        <v>3</v>
      </c>
      <c r="AQ21" s="159">
        <f>+C22+H22+M22+R22+W22+AB22+AG22</f>
        <v>7</v>
      </c>
      <c r="AR21" s="36" t="s">
        <v>52</v>
      </c>
      <c r="AS21" s="160">
        <f>+E22+J22+O22+T22+Y22+AD22+AI22</f>
        <v>6</v>
      </c>
      <c r="AT21" s="39">
        <f>IF(AS21=0,"10.000",AQ21/(AQ21+AS21)*10)</f>
        <v>5.3846153846153841</v>
      </c>
      <c r="AU21" s="130">
        <f>RANK(AV21,$AV$6:$AV$25)</f>
        <v>4</v>
      </c>
      <c r="AV21" s="40">
        <f>AM21*1000+AL21*100+AP22*10+AT21</f>
        <v>5105.3846153846152</v>
      </c>
    </row>
    <row r="22" spans="1:48" ht="14.25" customHeight="1">
      <c r="A22" s="7"/>
      <c r="B22" s="42" t="s">
        <v>53</v>
      </c>
      <c r="C22" s="67">
        <f>AD7</f>
        <v>5</v>
      </c>
      <c r="D22" s="67" t="s">
        <v>51</v>
      </c>
      <c r="E22" s="67">
        <f>AB7</f>
        <v>2</v>
      </c>
      <c r="F22" s="67" t="s">
        <v>54</v>
      </c>
      <c r="G22" s="70" t="s">
        <v>53</v>
      </c>
      <c r="H22" s="67">
        <f>AD10</f>
        <v>0</v>
      </c>
      <c r="I22" s="67" t="s">
        <v>51</v>
      </c>
      <c r="J22" s="67">
        <f>AB10</f>
        <v>0</v>
      </c>
      <c r="K22" s="67" t="s">
        <v>54</v>
      </c>
      <c r="L22" s="70" t="s">
        <v>53</v>
      </c>
      <c r="M22" s="67">
        <f>AD13</f>
        <v>2</v>
      </c>
      <c r="N22" s="67" t="s">
        <v>51</v>
      </c>
      <c r="O22" s="67">
        <f>AB13</f>
        <v>4</v>
      </c>
      <c r="P22" s="67" t="s">
        <v>54</v>
      </c>
      <c r="Q22" s="70" t="s">
        <v>53</v>
      </c>
      <c r="R22" s="67">
        <f>AD16</f>
        <v>0</v>
      </c>
      <c r="S22" s="67" t="s">
        <v>51</v>
      </c>
      <c r="T22" s="67">
        <f>AB16</f>
        <v>0</v>
      </c>
      <c r="U22" s="67" t="s">
        <v>54</v>
      </c>
      <c r="V22" s="70" t="s">
        <v>53</v>
      </c>
      <c r="W22" s="67">
        <f>AD19</f>
        <v>0</v>
      </c>
      <c r="X22" s="67" t="s">
        <v>51</v>
      </c>
      <c r="Y22" s="67">
        <f>AB19</f>
        <v>0</v>
      </c>
      <c r="Z22" s="43" t="s">
        <v>54</v>
      </c>
      <c r="AA22" s="42"/>
      <c r="AB22" s="43"/>
      <c r="AC22" s="29"/>
      <c r="AD22" s="29"/>
      <c r="AE22" s="29"/>
      <c r="AF22" s="28" t="s">
        <v>53</v>
      </c>
      <c r="AG22" s="92"/>
      <c r="AH22" s="92" t="s">
        <v>51</v>
      </c>
      <c r="AI22" s="92"/>
      <c r="AJ22" s="29" t="s">
        <v>54</v>
      </c>
      <c r="AK22" s="45"/>
      <c r="AL22" s="46"/>
      <c r="AM22" s="47"/>
      <c r="AN22" s="46"/>
      <c r="AO22" s="46"/>
      <c r="AP22" s="48">
        <f>+AN21-AP21</f>
        <v>0</v>
      </c>
      <c r="AQ22" s="49"/>
      <c r="AR22" s="46"/>
      <c r="AS22" s="47"/>
      <c r="AT22" s="50"/>
      <c r="AU22" s="134"/>
      <c r="AV22" s="40"/>
    </row>
    <row r="23" spans="1:48" ht="14.25" customHeight="1">
      <c r="A23" s="56" t="s">
        <v>55</v>
      </c>
      <c r="B23" s="84">
        <v>2</v>
      </c>
      <c r="C23" s="88">
        <v>1</v>
      </c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35"/>
      <c r="AL23" s="60"/>
      <c r="AM23" s="61"/>
      <c r="AN23" s="60"/>
      <c r="AO23" s="60"/>
      <c r="AP23" s="62"/>
      <c r="AQ23" s="63"/>
      <c r="AR23" s="60"/>
      <c r="AS23" s="61"/>
      <c r="AT23" s="73"/>
      <c r="AU23" s="135"/>
      <c r="AV23" s="65"/>
    </row>
    <row r="24" spans="1:48" ht="14.25" customHeight="1">
      <c r="A24" s="7" t="s">
        <v>133</v>
      </c>
      <c r="B24" s="28"/>
      <c r="C24" s="55">
        <f>AI6</f>
        <v>2</v>
      </c>
      <c r="D24" s="55" t="s">
        <v>29</v>
      </c>
      <c r="E24" s="55">
        <f>AG6</f>
        <v>1</v>
      </c>
      <c r="F24" s="55"/>
      <c r="G24" s="69"/>
      <c r="H24" s="55">
        <f>AI9</f>
        <v>2</v>
      </c>
      <c r="I24" s="55" t="s">
        <v>29</v>
      </c>
      <c r="J24" s="55">
        <f>AG9</f>
        <v>1</v>
      </c>
      <c r="K24" s="55"/>
      <c r="L24" s="69"/>
      <c r="M24" s="55">
        <f>AI12</f>
        <v>0</v>
      </c>
      <c r="N24" s="55" t="s">
        <v>29</v>
      </c>
      <c r="O24" s="55">
        <f>AG12</f>
        <v>0</v>
      </c>
      <c r="P24" s="55"/>
      <c r="Q24" s="69"/>
      <c r="R24" s="55">
        <f>AI15</f>
        <v>0</v>
      </c>
      <c r="S24" s="55" t="s">
        <v>29</v>
      </c>
      <c r="T24" s="55">
        <f>AG15</f>
        <v>0</v>
      </c>
      <c r="U24" s="55"/>
      <c r="V24" s="69"/>
      <c r="W24" s="55">
        <f>AI18</f>
        <v>0</v>
      </c>
      <c r="X24" s="55" t="s">
        <v>29</v>
      </c>
      <c r="Y24" s="55">
        <f>AG18</f>
        <v>0</v>
      </c>
      <c r="Z24" s="55"/>
      <c r="AA24" s="69"/>
      <c r="AB24" s="55">
        <f>AI21</f>
        <v>0</v>
      </c>
      <c r="AC24" s="55" t="s">
        <v>29</v>
      </c>
      <c r="AD24" s="55">
        <f>AG21</f>
        <v>0</v>
      </c>
      <c r="AE24" s="29"/>
      <c r="AF24" s="28"/>
      <c r="AG24" s="29"/>
      <c r="AH24" s="29"/>
      <c r="AI24" s="29"/>
      <c r="AJ24" s="29"/>
      <c r="AK24" s="35">
        <f>+B23+G23+L23+Q23+V23+AA23+AI30</f>
        <v>4</v>
      </c>
      <c r="AL24" s="36">
        <f>+C23+H23+M23+R23+W23+AB23+AG23</f>
        <v>2</v>
      </c>
      <c r="AM24" s="37">
        <f>+AK24+AL24</f>
        <v>6</v>
      </c>
      <c r="AN24" s="158">
        <f>+C24+H24+M24+R24+W24+AB24+AG24</f>
        <v>4</v>
      </c>
      <c r="AO24" s="36" t="s">
        <v>30</v>
      </c>
      <c r="AP24" s="158">
        <f>+E24+J24+O24+T24+Y24+AD24+AI24</f>
        <v>2</v>
      </c>
      <c r="AQ24" s="159">
        <f>+C25+H25+M25+R25+W25+AB25+AG25</f>
        <v>8</v>
      </c>
      <c r="AR24" s="36" t="s">
        <v>30</v>
      </c>
      <c r="AS24" s="160">
        <f>+E25+J25+O25+T25+Y25+AD25+AI25</f>
        <v>4</v>
      </c>
      <c r="AT24" s="39">
        <f>IF(AS24=0,"10.000",AQ24/(AQ24+AS24)*10)</f>
        <v>6.6666666666666661</v>
      </c>
      <c r="AU24" s="130">
        <f>RANK(AV24,$AV$6:$AV$25)</f>
        <v>2</v>
      </c>
      <c r="AV24" s="40">
        <f>AM24*1000+AL24*100+AP25*10+AT24</f>
        <v>6226.666666666667</v>
      </c>
    </row>
    <row r="25" spans="1:48" ht="14.25" customHeight="1" thickBot="1">
      <c r="A25" s="17"/>
      <c r="B25" s="74" t="s">
        <v>31</v>
      </c>
      <c r="C25" s="75">
        <f>AI7</f>
        <v>4</v>
      </c>
      <c r="D25" s="75" t="s">
        <v>29</v>
      </c>
      <c r="E25" s="75">
        <f>AG7</f>
        <v>2</v>
      </c>
      <c r="F25" s="75" t="s">
        <v>32</v>
      </c>
      <c r="G25" s="76" t="s">
        <v>31</v>
      </c>
      <c r="H25" s="75">
        <f>AI10</f>
        <v>4</v>
      </c>
      <c r="I25" s="75" t="s">
        <v>29</v>
      </c>
      <c r="J25" s="75">
        <f>AG10</f>
        <v>2</v>
      </c>
      <c r="K25" s="75" t="s">
        <v>32</v>
      </c>
      <c r="L25" s="76" t="s">
        <v>31</v>
      </c>
      <c r="M25" s="75">
        <f>AI13</f>
        <v>0</v>
      </c>
      <c r="N25" s="75" t="s">
        <v>29</v>
      </c>
      <c r="O25" s="75">
        <f>AG13</f>
        <v>0</v>
      </c>
      <c r="P25" s="75" t="s">
        <v>32</v>
      </c>
      <c r="Q25" s="76" t="s">
        <v>31</v>
      </c>
      <c r="R25" s="75">
        <f>AI16</f>
        <v>0</v>
      </c>
      <c r="S25" s="75" t="s">
        <v>29</v>
      </c>
      <c r="T25" s="75">
        <f>AG16</f>
        <v>0</v>
      </c>
      <c r="U25" s="75" t="s">
        <v>32</v>
      </c>
      <c r="V25" s="76" t="s">
        <v>31</v>
      </c>
      <c r="W25" s="75">
        <f>AI19</f>
        <v>0</v>
      </c>
      <c r="X25" s="75" t="s">
        <v>29</v>
      </c>
      <c r="Y25" s="75">
        <f>AG19</f>
        <v>0</v>
      </c>
      <c r="Z25" s="75" t="s">
        <v>32</v>
      </c>
      <c r="AA25" s="76" t="s">
        <v>31</v>
      </c>
      <c r="AB25" s="75">
        <f>AI22</f>
        <v>0</v>
      </c>
      <c r="AC25" s="75" t="s">
        <v>29</v>
      </c>
      <c r="AD25" s="75">
        <f>AG22</f>
        <v>0</v>
      </c>
      <c r="AE25" s="77" t="s">
        <v>32</v>
      </c>
      <c r="AF25" s="74"/>
      <c r="AG25" s="77"/>
      <c r="AH25" s="77"/>
      <c r="AI25" s="77"/>
      <c r="AJ25" s="77"/>
      <c r="AK25" s="78"/>
      <c r="AL25" s="79"/>
      <c r="AM25" s="83"/>
      <c r="AN25" s="79"/>
      <c r="AO25" s="79"/>
      <c r="AP25" s="81">
        <f>+AN24-AP24</f>
        <v>2</v>
      </c>
      <c r="AQ25" s="82"/>
      <c r="AR25" s="79"/>
      <c r="AS25" s="83"/>
      <c r="AT25" s="137"/>
      <c r="AU25" s="157"/>
      <c r="AV25" s="139"/>
    </row>
    <row r="26" spans="1:48" ht="12" hidden="1" customHeight="1" thickBot="1">
      <c r="A26" s="17" t="s">
        <v>56</v>
      </c>
      <c r="B26" s="74" t="s">
        <v>31</v>
      </c>
      <c r="C26" s="75" t="e">
        <f>#REF!</f>
        <v>#REF!</v>
      </c>
      <c r="D26" s="75" t="s">
        <v>29</v>
      </c>
      <c r="E26" s="75" t="e">
        <f>#REF!</f>
        <v>#REF!</v>
      </c>
      <c r="F26" s="75" t="s">
        <v>32</v>
      </c>
      <c r="G26" s="76" t="s">
        <v>31</v>
      </c>
      <c r="H26" s="75" t="e">
        <f>#REF!</f>
        <v>#REF!</v>
      </c>
      <c r="I26" s="75" t="s">
        <v>29</v>
      </c>
      <c r="J26" s="75" t="e">
        <f>#REF!</f>
        <v>#REF!</v>
      </c>
      <c r="K26" s="75" t="s">
        <v>32</v>
      </c>
      <c r="L26" s="76" t="s">
        <v>31</v>
      </c>
      <c r="M26" s="75" t="e">
        <f>#REF!</f>
        <v>#REF!</v>
      </c>
      <c r="N26" s="75" t="s">
        <v>29</v>
      </c>
      <c r="O26" s="75" t="e">
        <f>#REF!</f>
        <v>#REF!</v>
      </c>
      <c r="P26" s="75" t="s">
        <v>32</v>
      </c>
      <c r="Q26" s="76" t="s">
        <v>31</v>
      </c>
      <c r="R26" s="75" t="e">
        <f>#REF!</f>
        <v>#REF!</v>
      </c>
      <c r="S26" s="75" t="s">
        <v>29</v>
      </c>
      <c r="T26" s="75" t="e">
        <f>#REF!</f>
        <v>#REF!</v>
      </c>
      <c r="U26" s="75" t="s">
        <v>32</v>
      </c>
      <c r="V26" s="76" t="s">
        <v>31</v>
      </c>
      <c r="W26" s="75" t="e">
        <f>#REF!</f>
        <v>#REF!</v>
      </c>
      <c r="X26" s="75" t="s">
        <v>29</v>
      </c>
      <c r="Y26" s="75" t="e">
        <f>#REF!</f>
        <v>#REF!</v>
      </c>
      <c r="Z26" s="75" t="s">
        <v>32</v>
      </c>
      <c r="AA26" s="76" t="s">
        <v>31</v>
      </c>
      <c r="AB26" s="75" t="e">
        <f>#REF!</f>
        <v>#REF!</v>
      </c>
      <c r="AC26" s="75" t="s">
        <v>29</v>
      </c>
      <c r="AD26" s="75" t="e">
        <f>#REF!</f>
        <v>#REF!</v>
      </c>
      <c r="AE26" s="75" t="s">
        <v>32</v>
      </c>
      <c r="AF26" s="76" t="s">
        <v>31</v>
      </c>
      <c r="AG26" s="75" t="e">
        <f>#REF!</f>
        <v>#REF!</v>
      </c>
      <c r="AH26" s="75" t="s">
        <v>29</v>
      </c>
      <c r="AI26" s="75" t="e">
        <f>#REF!</f>
        <v>#REF!</v>
      </c>
      <c r="AJ26" s="77" t="s">
        <v>32</v>
      </c>
      <c r="AK26" s="78"/>
      <c r="AL26" s="79"/>
      <c r="AM26" s="83"/>
      <c r="AN26" s="79"/>
      <c r="AO26" s="79"/>
      <c r="AP26" s="81" t="e">
        <f>+#REF!-#REF!</f>
        <v>#REF!</v>
      </c>
      <c r="AQ26" s="82"/>
      <c r="AR26" s="79"/>
      <c r="AS26" s="83"/>
      <c r="AT26" s="137"/>
      <c r="AU26" s="138"/>
      <c r="AV26" s="139"/>
    </row>
    <row r="27" spans="1:48" ht="14.25" customHeight="1">
      <c r="AQ27" s="4"/>
    </row>
    <row r="28" spans="1:48" ht="14.25" customHeight="1">
      <c r="A28" s="87"/>
      <c r="C28" s="95" t="s">
        <v>7</v>
      </c>
      <c r="AQ28" s="4"/>
    </row>
    <row r="29" spans="1:48" ht="14.25" customHeight="1">
      <c r="A29" s="1"/>
      <c r="AQ29" s="4"/>
    </row>
    <row r="30" spans="1:48" ht="14.25" customHeight="1">
      <c r="A30" s="91"/>
      <c r="C30" s="95" t="s">
        <v>8</v>
      </c>
      <c r="AQ30" s="4"/>
    </row>
    <row r="31" spans="1:48" ht="14.25" customHeight="1">
      <c r="AQ31" s="4"/>
    </row>
    <row r="32" spans="1:48" ht="14.25" customHeight="1">
      <c r="A32" s="94"/>
      <c r="C32" s="95" t="s">
        <v>9</v>
      </c>
      <c r="AQ32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32"/>
  <sheetViews>
    <sheetView zoomScaleNormal="100" workbookViewId="0">
      <selection activeCell="I23" sqref="I23"/>
    </sheetView>
  </sheetViews>
  <sheetFormatPr defaultRowHeight="13.5"/>
  <cols>
    <col min="1" max="1" width="13.875" customWidth="1"/>
    <col min="2" max="36" width="1.875" customWidth="1"/>
    <col min="37" max="41" width="2.625" customWidth="1"/>
    <col min="42" max="42" width="3.375" customWidth="1"/>
    <col min="43" max="45" width="2.625" customWidth="1"/>
    <col min="46" max="46" width="6.625" customWidth="1"/>
    <col min="47" max="47" width="3.875" customWidth="1"/>
    <col min="48" max="48" width="6.625" customWidth="1"/>
  </cols>
  <sheetData>
    <row r="1" spans="1:4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125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127"/>
      <c r="AV1" s="5"/>
    </row>
    <row r="2" spans="1:48" ht="14.25" customHeight="1" thickBot="1">
      <c r="A2" s="2"/>
      <c r="B2" s="2"/>
      <c r="C2" s="2"/>
      <c r="D2" s="2"/>
      <c r="E2" s="2"/>
      <c r="AN2" s="2"/>
      <c r="AQ2" s="4"/>
      <c r="AT2" s="3"/>
      <c r="AU2" s="2"/>
      <c r="AV2" s="2"/>
    </row>
    <row r="3" spans="1:48" ht="14.25" customHeight="1">
      <c r="A3" s="8"/>
      <c r="B3" s="9"/>
      <c r="C3" s="10"/>
      <c r="D3" s="10" t="s">
        <v>17</v>
      </c>
      <c r="E3" s="10"/>
      <c r="F3" s="10"/>
      <c r="G3" s="9"/>
      <c r="H3" s="10"/>
      <c r="I3" s="10" t="s">
        <v>18</v>
      </c>
      <c r="J3" s="10"/>
      <c r="K3" s="10"/>
      <c r="L3" s="9"/>
      <c r="M3" s="10"/>
      <c r="N3" s="10" t="s">
        <v>19</v>
      </c>
      <c r="O3" s="10"/>
      <c r="P3" s="10"/>
      <c r="Q3" s="9"/>
      <c r="R3" s="10"/>
      <c r="S3" s="10" t="s">
        <v>20</v>
      </c>
      <c r="T3" s="10"/>
      <c r="U3" s="10"/>
      <c r="V3" s="9"/>
      <c r="W3" s="10"/>
      <c r="X3" s="10" t="s">
        <v>21</v>
      </c>
      <c r="Z3" s="10"/>
      <c r="AA3" s="9"/>
      <c r="AB3" s="10"/>
      <c r="AC3" s="10" t="s">
        <v>22</v>
      </c>
      <c r="AD3" s="10"/>
      <c r="AE3" s="10"/>
      <c r="AF3" s="9"/>
      <c r="AG3" s="10"/>
      <c r="AH3" s="10" t="s">
        <v>23</v>
      </c>
      <c r="AI3" s="10"/>
      <c r="AJ3" s="10"/>
      <c r="AK3" s="99" t="s">
        <v>12</v>
      </c>
      <c r="AL3" s="10" t="s">
        <v>0</v>
      </c>
      <c r="AM3" s="10" t="s">
        <v>16</v>
      </c>
      <c r="AN3" s="12" t="s">
        <v>2</v>
      </c>
      <c r="AO3" s="10"/>
      <c r="AP3" s="10" t="s">
        <v>3</v>
      </c>
      <c r="AQ3" s="13" t="s">
        <v>2</v>
      </c>
      <c r="AR3" s="10"/>
      <c r="AS3" s="14" t="s">
        <v>3</v>
      </c>
      <c r="AT3" s="15" t="s">
        <v>4</v>
      </c>
      <c r="AU3" s="128" t="s">
        <v>11</v>
      </c>
      <c r="AV3" s="16" t="s">
        <v>5</v>
      </c>
    </row>
    <row r="4" spans="1:48" ht="14.25" customHeight="1" thickBot="1">
      <c r="A4" s="17"/>
      <c r="B4" s="18" t="s">
        <v>0</v>
      </c>
      <c r="C4" s="19"/>
      <c r="D4" s="19"/>
      <c r="E4" s="20" t="s">
        <v>1</v>
      </c>
      <c r="F4" s="19"/>
      <c r="G4" s="18" t="s">
        <v>0</v>
      </c>
      <c r="H4" s="19"/>
      <c r="I4" s="19"/>
      <c r="J4" s="20" t="s">
        <v>1</v>
      </c>
      <c r="K4" s="19"/>
      <c r="L4" s="18" t="s">
        <v>0</v>
      </c>
      <c r="M4" s="19"/>
      <c r="N4" s="19"/>
      <c r="O4" s="20" t="s">
        <v>1</v>
      </c>
      <c r="P4" s="19"/>
      <c r="Q4" s="18" t="s">
        <v>0</v>
      </c>
      <c r="R4" s="19"/>
      <c r="S4" s="19"/>
      <c r="T4" s="20" t="s">
        <v>1</v>
      </c>
      <c r="U4" s="19"/>
      <c r="V4" s="18" t="s">
        <v>0</v>
      </c>
      <c r="W4" s="19"/>
      <c r="X4" s="19"/>
      <c r="Y4" s="20" t="s">
        <v>1</v>
      </c>
      <c r="Z4" s="19"/>
      <c r="AA4" s="18" t="s">
        <v>0</v>
      </c>
      <c r="AB4" s="19"/>
      <c r="AC4" s="19"/>
      <c r="AD4" s="20" t="s">
        <v>1</v>
      </c>
      <c r="AE4" s="19"/>
      <c r="AF4" s="18" t="s">
        <v>0</v>
      </c>
      <c r="AG4" s="19"/>
      <c r="AH4" s="19"/>
      <c r="AI4" s="20" t="s">
        <v>1</v>
      </c>
      <c r="AJ4" s="19"/>
      <c r="AK4" s="17" t="s">
        <v>13</v>
      </c>
      <c r="AL4" s="19" t="s">
        <v>14</v>
      </c>
      <c r="AM4" s="19" t="s">
        <v>15</v>
      </c>
      <c r="AN4" s="18" t="s">
        <v>26</v>
      </c>
      <c r="AO4" s="19"/>
      <c r="AP4" s="19"/>
      <c r="AQ4" s="22" t="s">
        <v>27</v>
      </c>
      <c r="AR4" s="19"/>
      <c r="AS4" s="23"/>
      <c r="AT4" s="24" t="s">
        <v>6</v>
      </c>
      <c r="AU4" s="129" t="s">
        <v>10</v>
      </c>
      <c r="AV4" s="25"/>
    </row>
    <row r="5" spans="1:48" ht="14.25" customHeight="1">
      <c r="A5" s="11" t="s">
        <v>28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0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96"/>
      <c r="AL5" s="31"/>
      <c r="AM5" s="31"/>
      <c r="AN5" s="32"/>
      <c r="AO5" s="31"/>
      <c r="AP5" s="31"/>
      <c r="AQ5" s="33"/>
      <c r="AR5" s="31"/>
      <c r="AS5" s="34"/>
      <c r="AT5" s="15"/>
      <c r="AU5" s="128"/>
      <c r="AV5" s="16"/>
    </row>
    <row r="6" spans="1:48" ht="14.25" customHeight="1">
      <c r="A6" s="7" t="s">
        <v>134</v>
      </c>
      <c r="B6" s="28"/>
      <c r="C6" s="29"/>
      <c r="D6" s="29"/>
      <c r="E6" s="29"/>
      <c r="F6" s="29"/>
      <c r="G6" s="28"/>
      <c r="H6" s="92"/>
      <c r="I6" s="92" t="s">
        <v>40</v>
      </c>
      <c r="J6" s="92"/>
      <c r="K6" s="30"/>
      <c r="L6" s="28"/>
      <c r="M6" s="92"/>
      <c r="N6" s="92" t="s">
        <v>40</v>
      </c>
      <c r="O6" s="92"/>
      <c r="P6" s="30"/>
      <c r="Q6" s="28"/>
      <c r="R6" s="92"/>
      <c r="S6" s="92" t="s">
        <v>40</v>
      </c>
      <c r="T6" s="92"/>
      <c r="U6" s="30"/>
      <c r="V6" s="28"/>
      <c r="W6" s="92"/>
      <c r="X6" s="92" t="s">
        <v>40</v>
      </c>
      <c r="Y6" s="92"/>
      <c r="Z6" s="30"/>
      <c r="AA6" s="28"/>
      <c r="AB6" s="92">
        <v>0</v>
      </c>
      <c r="AC6" s="92" t="s">
        <v>40</v>
      </c>
      <c r="AD6" s="92">
        <v>3</v>
      </c>
      <c r="AE6" s="30"/>
      <c r="AF6" s="28"/>
      <c r="AG6" s="92">
        <v>3</v>
      </c>
      <c r="AH6" s="92" t="s">
        <v>40</v>
      </c>
      <c r="AI6" s="92">
        <v>0</v>
      </c>
      <c r="AJ6" s="30"/>
      <c r="AK6" s="35">
        <f>+B5+G5+L5+Q5+V5+AA5+AF5</f>
        <v>4</v>
      </c>
      <c r="AL6" s="36">
        <f>+C5+H5+M5+R5+W5+AB5+AG5</f>
        <v>1</v>
      </c>
      <c r="AM6" s="37">
        <f>+AK6+AL6</f>
        <v>5</v>
      </c>
      <c r="AN6" s="36">
        <f>+C6+H6+M6+R6+W6+AB6+AG6</f>
        <v>3</v>
      </c>
      <c r="AO6" s="36" t="s">
        <v>41</v>
      </c>
      <c r="AP6" s="36">
        <f>+E6+J6+O6+T6+Y6+AD6+AI6</f>
        <v>3</v>
      </c>
      <c r="AQ6" s="38">
        <f>+C7+H7+M7+R7+W7+AB7+AG7</f>
        <v>6</v>
      </c>
      <c r="AR6" s="36" t="s">
        <v>41</v>
      </c>
      <c r="AS6" s="37">
        <f>+E7+J7+O7+T7+Y7+AD7+AI7</f>
        <v>7</v>
      </c>
      <c r="AT6" s="39">
        <f>IF(AS6=0,"10.000",AQ6/(AQ6+AS6)*10)</f>
        <v>4.6153846153846159</v>
      </c>
      <c r="AU6" s="130">
        <f>RANK(AV6,$AV$6:$AV$25)</f>
        <v>5</v>
      </c>
      <c r="AV6" s="40">
        <f>AM6*1000+AL6*100+AP7*10+AT6</f>
        <v>5104.6153846153848</v>
      </c>
    </row>
    <row r="7" spans="1:48" ht="14.25" customHeight="1">
      <c r="A7" s="41"/>
      <c r="B7" s="42"/>
      <c r="C7" s="43"/>
      <c r="D7" s="43"/>
      <c r="E7" s="43"/>
      <c r="F7" s="43"/>
      <c r="G7" s="42" t="s">
        <v>42</v>
      </c>
      <c r="H7" s="93"/>
      <c r="I7" s="93" t="s">
        <v>40</v>
      </c>
      <c r="J7" s="93"/>
      <c r="K7" s="44" t="s">
        <v>43</v>
      </c>
      <c r="L7" s="42" t="s">
        <v>42</v>
      </c>
      <c r="M7" s="93"/>
      <c r="N7" s="93" t="s">
        <v>40</v>
      </c>
      <c r="O7" s="93"/>
      <c r="P7" s="44" t="s">
        <v>43</v>
      </c>
      <c r="Q7" s="42" t="s">
        <v>42</v>
      </c>
      <c r="R7" s="93"/>
      <c r="S7" s="93" t="s">
        <v>40</v>
      </c>
      <c r="T7" s="93"/>
      <c r="U7" s="44" t="s">
        <v>43</v>
      </c>
      <c r="V7" s="42" t="s">
        <v>42</v>
      </c>
      <c r="W7" s="93"/>
      <c r="X7" s="93" t="s">
        <v>40</v>
      </c>
      <c r="Y7" s="93"/>
      <c r="Z7" s="44" t="s">
        <v>43</v>
      </c>
      <c r="AA7" s="42" t="s">
        <v>42</v>
      </c>
      <c r="AB7" s="93">
        <v>0</v>
      </c>
      <c r="AC7" s="93" t="s">
        <v>40</v>
      </c>
      <c r="AD7" s="93">
        <v>6</v>
      </c>
      <c r="AE7" s="44" t="s">
        <v>43</v>
      </c>
      <c r="AF7" s="42" t="s">
        <v>42</v>
      </c>
      <c r="AG7" s="93">
        <v>6</v>
      </c>
      <c r="AH7" s="93" t="s">
        <v>40</v>
      </c>
      <c r="AI7" s="93">
        <v>1</v>
      </c>
      <c r="AJ7" s="44" t="s">
        <v>43</v>
      </c>
      <c r="AK7" s="45"/>
      <c r="AL7" s="46"/>
      <c r="AM7" s="47"/>
      <c r="AN7" s="46"/>
      <c r="AO7" s="46"/>
      <c r="AP7" s="48">
        <f>+AN6-AP6</f>
        <v>0</v>
      </c>
      <c r="AQ7" s="49"/>
      <c r="AR7" s="46"/>
      <c r="AS7" s="47"/>
      <c r="AT7" s="50"/>
      <c r="AU7" s="131"/>
      <c r="AV7" s="51"/>
    </row>
    <row r="8" spans="1:48" ht="14.25" customHeight="1">
      <c r="A8" s="7" t="s">
        <v>44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>
        <v>0</v>
      </c>
      <c r="W8" s="88">
        <v>0</v>
      </c>
      <c r="X8" s="29"/>
      <c r="Y8" s="54"/>
      <c r="Z8" s="29"/>
      <c r="AA8" s="84"/>
      <c r="AB8" s="88"/>
      <c r="AC8" s="29"/>
      <c r="AD8" s="54"/>
      <c r="AE8" s="29"/>
      <c r="AF8" s="84">
        <v>0</v>
      </c>
      <c r="AG8" s="88">
        <v>0</v>
      </c>
      <c r="AH8" s="29"/>
      <c r="AI8" s="54"/>
      <c r="AJ8" s="29"/>
      <c r="AK8" s="35"/>
      <c r="AL8" s="36"/>
      <c r="AM8" s="37"/>
      <c r="AN8" s="36"/>
      <c r="AO8" s="36"/>
      <c r="AP8" s="36"/>
      <c r="AQ8" s="38"/>
      <c r="AR8" s="36"/>
      <c r="AS8" s="37"/>
      <c r="AT8" s="39"/>
      <c r="AU8" s="130"/>
      <c r="AV8" s="40"/>
    </row>
    <row r="9" spans="1:48" ht="14.25" customHeight="1">
      <c r="A9" s="7" t="s">
        <v>112</v>
      </c>
      <c r="B9" s="28"/>
      <c r="C9" s="55">
        <f>J6</f>
        <v>0</v>
      </c>
      <c r="D9" s="29" t="s">
        <v>45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45</v>
      </c>
      <c r="O9" s="92"/>
      <c r="P9" s="29"/>
      <c r="Q9" s="28"/>
      <c r="R9" s="92"/>
      <c r="S9" s="92" t="s">
        <v>45</v>
      </c>
      <c r="T9" s="92"/>
      <c r="U9" s="29"/>
      <c r="V9" s="28"/>
      <c r="W9" s="92">
        <v>0</v>
      </c>
      <c r="X9" s="92" t="s">
        <v>45</v>
      </c>
      <c r="Y9" s="92">
        <v>3</v>
      </c>
      <c r="Z9" s="29"/>
      <c r="AA9" s="28"/>
      <c r="AB9" s="92"/>
      <c r="AC9" s="92" t="s">
        <v>45</v>
      </c>
      <c r="AD9" s="92"/>
      <c r="AE9" s="29"/>
      <c r="AF9" s="28"/>
      <c r="AG9" s="92">
        <v>0</v>
      </c>
      <c r="AH9" s="92" t="s">
        <v>45</v>
      </c>
      <c r="AI9" s="92">
        <v>3</v>
      </c>
      <c r="AJ9" s="29"/>
      <c r="AK9" s="35">
        <f>+B8+G8+L8+Q8+V8+AA8+AF8</f>
        <v>0</v>
      </c>
      <c r="AL9" s="36">
        <f>+C8+H8+M8+R8+W8+AB8+AG8</f>
        <v>0</v>
      </c>
      <c r="AM9" s="37">
        <f>+AK9+AL9</f>
        <v>0</v>
      </c>
      <c r="AN9" s="158">
        <f>+C9+H9+M9+R9+W9+AB9</f>
        <v>0</v>
      </c>
      <c r="AO9" s="36" t="s">
        <v>41</v>
      </c>
      <c r="AP9" s="158">
        <f>+E9+J9+O9+T9+Y9+AD9+AI9</f>
        <v>6</v>
      </c>
      <c r="AQ9" s="159">
        <f>+C10+H10+M10+R10+W10+AB10+AG10</f>
        <v>0</v>
      </c>
      <c r="AR9" s="36" t="s">
        <v>41</v>
      </c>
      <c r="AS9" s="160">
        <f>+E10+J10+O10+T10+Y10+AD10+AI10</f>
        <v>12</v>
      </c>
      <c r="AT9" s="39">
        <f>IF(AS9=0,"10.000",AQ9/(AQ9+AS9)*10)</f>
        <v>0</v>
      </c>
      <c r="AU9" s="130">
        <f>RANK(AV9,$AV$6:$AV$25)</f>
        <v>7</v>
      </c>
      <c r="AV9" s="40">
        <f>AM9*1000+AL9*100+AP10*10+AT9</f>
        <v>-60</v>
      </c>
    </row>
    <row r="10" spans="1:48" ht="14.25" customHeight="1">
      <c r="A10" s="7"/>
      <c r="B10" s="42" t="s">
        <v>47</v>
      </c>
      <c r="C10" s="67">
        <f>J7</f>
        <v>0</v>
      </c>
      <c r="D10" s="43" t="s">
        <v>45</v>
      </c>
      <c r="E10" s="67">
        <f>H7</f>
        <v>0</v>
      </c>
      <c r="F10" s="44" t="s">
        <v>48</v>
      </c>
      <c r="G10" s="42"/>
      <c r="H10" s="43"/>
      <c r="I10" s="29"/>
      <c r="J10" s="29"/>
      <c r="K10" s="29"/>
      <c r="L10" s="28" t="s">
        <v>47</v>
      </c>
      <c r="M10" s="92"/>
      <c r="N10" s="92" t="s">
        <v>45</v>
      </c>
      <c r="O10" s="92"/>
      <c r="P10" s="29" t="s">
        <v>48</v>
      </c>
      <c r="Q10" s="28" t="s">
        <v>47</v>
      </c>
      <c r="R10" s="92"/>
      <c r="S10" s="92" t="s">
        <v>45</v>
      </c>
      <c r="T10" s="92"/>
      <c r="U10" s="29" t="s">
        <v>48</v>
      </c>
      <c r="V10" s="28" t="s">
        <v>47</v>
      </c>
      <c r="W10" s="92">
        <v>0</v>
      </c>
      <c r="X10" s="92" t="s">
        <v>45</v>
      </c>
      <c r="Y10" s="92">
        <v>6</v>
      </c>
      <c r="Z10" s="29" t="s">
        <v>48</v>
      </c>
      <c r="AA10" s="28" t="s">
        <v>47</v>
      </c>
      <c r="AB10" s="92"/>
      <c r="AC10" s="92" t="s">
        <v>45</v>
      </c>
      <c r="AD10" s="92"/>
      <c r="AE10" s="29" t="s">
        <v>48</v>
      </c>
      <c r="AF10" s="28" t="s">
        <v>47</v>
      </c>
      <c r="AG10" s="92">
        <v>0</v>
      </c>
      <c r="AH10" s="92" t="s">
        <v>45</v>
      </c>
      <c r="AI10" s="92">
        <v>6</v>
      </c>
      <c r="AJ10" s="29" t="s">
        <v>48</v>
      </c>
      <c r="AK10" s="45"/>
      <c r="AL10" s="46"/>
      <c r="AM10" s="47"/>
      <c r="AN10" s="46"/>
      <c r="AO10" s="46"/>
      <c r="AP10" s="48">
        <f>+AN9-AP9</f>
        <v>-6</v>
      </c>
      <c r="AQ10" s="49"/>
      <c r="AR10" s="46"/>
      <c r="AS10" s="47"/>
      <c r="AT10" s="50"/>
      <c r="AU10" s="131"/>
      <c r="AV10" s="40"/>
    </row>
    <row r="11" spans="1:48" ht="14.25" customHeight="1">
      <c r="A11" s="56" t="s">
        <v>49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>
        <v>0</v>
      </c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>
        <v>0</v>
      </c>
      <c r="AC11" s="59"/>
      <c r="AD11" s="97"/>
      <c r="AE11" s="59"/>
      <c r="AF11" s="85"/>
      <c r="AG11" s="89"/>
      <c r="AH11" s="59"/>
      <c r="AI11" s="97"/>
      <c r="AJ11" s="59"/>
      <c r="AK11" s="35"/>
      <c r="AL11" s="60"/>
      <c r="AM11" s="61"/>
      <c r="AN11" s="60"/>
      <c r="AO11" s="60"/>
      <c r="AP11" s="62"/>
      <c r="AQ11" s="63"/>
      <c r="AR11" s="60"/>
      <c r="AS11" s="61"/>
      <c r="AT11" s="64"/>
      <c r="AU11" s="130"/>
      <c r="AV11" s="65"/>
    </row>
    <row r="12" spans="1:48" ht="14.25" customHeight="1">
      <c r="A12" s="140" t="s">
        <v>135</v>
      </c>
      <c r="B12" s="28"/>
      <c r="C12" s="55">
        <f>O6</f>
        <v>0</v>
      </c>
      <c r="D12" s="29" t="s">
        <v>29</v>
      </c>
      <c r="E12" s="55">
        <f>M6</f>
        <v>0</v>
      </c>
      <c r="F12" s="29"/>
      <c r="G12" s="28"/>
      <c r="H12" s="55">
        <f>O9</f>
        <v>0</v>
      </c>
      <c r="I12" s="55" t="s">
        <v>29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>
        <v>1</v>
      </c>
      <c r="S12" s="92" t="s">
        <v>29</v>
      </c>
      <c r="T12" s="92">
        <v>2</v>
      </c>
      <c r="U12" s="29"/>
      <c r="V12" s="28"/>
      <c r="W12" s="92"/>
      <c r="X12" s="92" t="s">
        <v>29</v>
      </c>
      <c r="Y12" s="92"/>
      <c r="Z12" s="29"/>
      <c r="AA12" s="28"/>
      <c r="AB12" s="92">
        <v>0</v>
      </c>
      <c r="AC12" s="92" t="s">
        <v>29</v>
      </c>
      <c r="AD12" s="92">
        <v>3</v>
      </c>
      <c r="AE12" s="29"/>
      <c r="AF12" s="28"/>
      <c r="AG12" s="92"/>
      <c r="AH12" s="92" t="s">
        <v>29</v>
      </c>
      <c r="AI12" s="92"/>
      <c r="AJ12" s="54"/>
      <c r="AK12" s="35">
        <f>+B11+G11+L11+Q11+V11+AA11+AF11</f>
        <v>4</v>
      </c>
      <c r="AL12" s="36">
        <f>+C11+H11+M11+R11+W11+AB11+AG11</f>
        <v>0</v>
      </c>
      <c r="AM12" s="37">
        <f>+AK12+AL12</f>
        <v>4</v>
      </c>
      <c r="AN12" s="158">
        <f>+C12+H12+M12+R12+W12+AB12+AG12</f>
        <v>1</v>
      </c>
      <c r="AO12" s="36" t="s">
        <v>30</v>
      </c>
      <c r="AP12" s="158">
        <f>+E12+J12+O12+T12+Y12+AD12+AI12</f>
        <v>5</v>
      </c>
      <c r="AQ12" s="159">
        <f>+C13+H13+M13+R13+W13+AB13+AG13</f>
        <v>2</v>
      </c>
      <c r="AR12" s="36" t="s">
        <v>30</v>
      </c>
      <c r="AS12" s="160">
        <f>+E13+J13+O13+T13+Y13+AD13+AI13</f>
        <v>10</v>
      </c>
      <c r="AT12" s="39">
        <f>IF(AS12=0,"10.000",AQ12/(AQ12+AS12)*10)</f>
        <v>1.6666666666666665</v>
      </c>
      <c r="AU12" s="130">
        <f>RANK(AV12,$AV$6:$AV$25)</f>
        <v>6</v>
      </c>
      <c r="AV12" s="40">
        <f>AM12*1000+AL12*100+AP13*10+AT12</f>
        <v>3961.6666666666665</v>
      </c>
    </row>
    <row r="13" spans="1:48" ht="14.25" customHeight="1">
      <c r="A13" s="41"/>
      <c r="B13" s="42" t="s">
        <v>31</v>
      </c>
      <c r="C13" s="67">
        <f>O7</f>
        <v>0</v>
      </c>
      <c r="D13" s="43" t="s">
        <v>29</v>
      </c>
      <c r="E13" s="67">
        <f>M7</f>
        <v>0</v>
      </c>
      <c r="F13" s="43" t="s">
        <v>32</v>
      </c>
      <c r="G13" s="42" t="s">
        <v>31</v>
      </c>
      <c r="H13" s="67">
        <f>O10</f>
        <v>0</v>
      </c>
      <c r="I13" s="43" t="s">
        <v>29</v>
      </c>
      <c r="J13" s="43">
        <f>M10</f>
        <v>0</v>
      </c>
      <c r="K13" s="43" t="s">
        <v>32</v>
      </c>
      <c r="L13" s="42"/>
      <c r="M13" s="43"/>
      <c r="N13" s="43"/>
      <c r="O13" s="43"/>
      <c r="P13" s="43"/>
      <c r="Q13" s="42" t="s">
        <v>31</v>
      </c>
      <c r="R13" s="93">
        <v>2</v>
      </c>
      <c r="S13" s="93" t="s">
        <v>29</v>
      </c>
      <c r="T13" s="93">
        <v>4</v>
      </c>
      <c r="U13" s="43" t="s">
        <v>32</v>
      </c>
      <c r="V13" s="42" t="s">
        <v>31</v>
      </c>
      <c r="W13" s="93"/>
      <c r="X13" s="93" t="s">
        <v>29</v>
      </c>
      <c r="Y13" s="93"/>
      <c r="Z13" s="43" t="s">
        <v>32</v>
      </c>
      <c r="AA13" s="42" t="s">
        <v>31</v>
      </c>
      <c r="AB13" s="93">
        <v>0</v>
      </c>
      <c r="AC13" s="93" t="s">
        <v>29</v>
      </c>
      <c r="AD13" s="93">
        <v>6</v>
      </c>
      <c r="AE13" s="43" t="s">
        <v>32</v>
      </c>
      <c r="AF13" s="42" t="s">
        <v>31</v>
      </c>
      <c r="AG13" s="93"/>
      <c r="AH13" s="93" t="s">
        <v>29</v>
      </c>
      <c r="AI13" s="93"/>
      <c r="AJ13" s="43" t="s">
        <v>32</v>
      </c>
      <c r="AK13" s="45"/>
      <c r="AL13" s="46"/>
      <c r="AM13" s="47"/>
      <c r="AN13" s="46"/>
      <c r="AO13" s="46"/>
      <c r="AP13" s="48">
        <f>+AN12-AP12</f>
        <v>-4</v>
      </c>
      <c r="AQ13" s="49"/>
      <c r="AR13" s="46"/>
      <c r="AS13" s="47"/>
      <c r="AT13" s="50"/>
      <c r="AU13" s="131"/>
      <c r="AV13" s="51"/>
    </row>
    <row r="14" spans="1:48" ht="14.25" customHeight="1">
      <c r="A14" s="7" t="s">
        <v>50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35"/>
      <c r="AL14" s="36"/>
      <c r="AM14" s="37"/>
      <c r="AN14" s="36"/>
      <c r="AO14" s="36"/>
      <c r="AP14" s="66"/>
      <c r="AQ14" s="38"/>
      <c r="AR14" s="36"/>
      <c r="AS14" s="37"/>
      <c r="AT14" s="39"/>
      <c r="AU14" s="130"/>
      <c r="AV14" s="40"/>
    </row>
    <row r="15" spans="1:48" ht="14.25" customHeight="1">
      <c r="A15" s="7" t="s">
        <v>114</v>
      </c>
      <c r="B15" s="28"/>
      <c r="C15" s="55">
        <f>T6</f>
        <v>0</v>
      </c>
      <c r="D15" s="55" t="s">
        <v>29</v>
      </c>
      <c r="E15" s="55">
        <f>R6</f>
        <v>0</v>
      </c>
      <c r="F15" s="29"/>
      <c r="G15" s="28"/>
      <c r="H15" s="55">
        <f>T9</f>
        <v>0</v>
      </c>
      <c r="I15" s="55" t="s">
        <v>29</v>
      </c>
      <c r="J15" s="55">
        <f>R9</f>
        <v>0</v>
      </c>
      <c r="K15" s="29"/>
      <c r="L15" s="28"/>
      <c r="M15" s="55">
        <f>T12</f>
        <v>2</v>
      </c>
      <c r="N15" s="55" t="s">
        <v>29</v>
      </c>
      <c r="O15" s="55">
        <f>R12</f>
        <v>1</v>
      </c>
      <c r="P15" s="29"/>
      <c r="Q15" s="28"/>
      <c r="R15" s="29"/>
      <c r="S15" s="29"/>
      <c r="T15" s="29"/>
      <c r="U15" s="29"/>
      <c r="V15" s="28"/>
      <c r="W15" s="92">
        <v>2</v>
      </c>
      <c r="X15" s="92" t="s">
        <v>29</v>
      </c>
      <c r="Y15" s="92">
        <v>1</v>
      </c>
      <c r="Z15" s="29"/>
      <c r="AA15" s="28"/>
      <c r="AB15" s="92"/>
      <c r="AC15" s="92" t="s">
        <v>29</v>
      </c>
      <c r="AD15" s="92"/>
      <c r="AE15" s="29"/>
      <c r="AF15" s="28"/>
      <c r="AG15" s="92"/>
      <c r="AH15" s="92" t="s">
        <v>29</v>
      </c>
      <c r="AI15" s="92"/>
      <c r="AJ15" s="29"/>
      <c r="AK15" s="35">
        <f>+B14+G14+L14+Q14+V14+AA14+AF14</f>
        <v>4</v>
      </c>
      <c r="AL15" s="36">
        <f>+C14+H14+M14+R14+W14+AB14+AG14</f>
        <v>2</v>
      </c>
      <c r="AM15" s="37">
        <f>+AK15+AL15</f>
        <v>6</v>
      </c>
      <c r="AN15" s="158">
        <f>+C15+H15+M15+R15+W15+AB15+AG15</f>
        <v>4</v>
      </c>
      <c r="AO15" s="36" t="s">
        <v>30</v>
      </c>
      <c r="AP15" s="158">
        <f>+E15+J15+O15+T15+Y15+AD15+AI15</f>
        <v>2</v>
      </c>
      <c r="AQ15" s="159">
        <f>+C16+H16+M16+R16+W16+AB16+AG16</f>
        <v>9</v>
      </c>
      <c r="AR15" s="36" t="s">
        <v>30</v>
      </c>
      <c r="AS15" s="160">
        <f>+E16+J16+O16+T16+Y16+AD16+AI16</f>
        <v>4</v>
      </c>
      <c r="AT15" s="39">
        <f>IF(AS15=0,"10.000",AQ15/(AQ15+AS15)*10)</f>
        <v>6.9230769230769234</v>
      </c>
      <c r="AU15" s="130">
        <f>RANK(AV15,$AV$6:$AV$25)</f>
        <v>2</v>
      </c>
      <c r="AV15" s="40">
        <f>AM15*1000+AL15*100+AP16*10+AT15</f>
        <v>6226.9230769230771</v>
      </c>
    </row>
    <row r="16" spans="1:48" ht="14.25" customHeight="1">
      <c r="A16" s="7"/>
      <c r="B16" s="42" t="s">
        <v>31</v>
      </c>
      <c r="C16" s="67">
        <f>T7</f>
        <v>0</v>
      </c>
      <c r="D16" s="67" t="s">
        <v>29</v>
      </c>
      <c r="E16" s="67">
        <f>R7</f>
        <v>0</v>
      </c>
      <c r="F16" s="43" t="s">
        <v>32</v>
      </c>
      <c r="G16" s="42" t="s">
        <v>31</v>
      </c>
      <c r="H16" s="67">
        <f>T10</f>
        <v>0</v>
      </c>
      <c r="I16" s="67" t="s">
        <v>29</v>
      </c>
      <c r="J16" s="67">
        <f>R10</f>
        <v>0</v>
      </c>
      <c r="K16" s="43" t="s">
        <v>32</v>
      </c>
      <c r="L16" s="42" t="s">
        <v>31</v>
      </c>
      <c r="M16" s="67">
        <f>T13</f>
        <v>4</v>
      </c>
      <c r="N16" s="67" t="s">
        <v>29</v>
      </c>
      <c r="O16" s="67">
        <f>R13</f>
        <v>2</v>
      </c>
      <c r="P16" s="43" t="s">
        <v>32</v>
      </c>
      <c r="Q16" s="42"/>
      <c r="R16" s="43"/>
      <c r="S16" s="29"/>
      <c r="T16" s="29"/>
      <c r="U16" s="29"/>
      <c r="V16" s="28" t="s">
        <v>31</v>
      </c>
      <c r="W16" s="92">
        <v>5</v>
      </c>
      <c r="X16" s="92" t="s">
        <v>29</v>
      </c>
      <c r="Y16" s="92">
        <v>2</v>
      </c>
      <c r="Z16" s="29" t="s">
        <v>32</v>
      </c>
      <c r="AA16" s="28" t="s">
        <v>31</v>
      </c>
      <c r="AB16" s="92"/>
      <c r="AC16" s="92" t="s">
        <v>29</v>
      </c>
      <c r="AD16" s="92"/>
      <c r="AE16" s="29" t="s">
        <v>32</v>
      </c>
      <c r="AF16" s="28" t="s">
        <v>31</v>
      </c>
      <c r="AG16" s="92"/>
      <c r="AH16" s="92" t="s">
        <v>29</v>
      </c>
      <c r="AI16" s="92"/>
      <c r="AJ16" s="29" t="s">
        <v>32</v>
      </c>
      <c r="AK16" s="45"/>
      <c r="AL16" s="46"/>
      <c r="AM16" s="47"/>
      <c r="AN16" s="46"/>
      <c r="AO16" s="46"/>
      <c r="AP16" s="48">
        <f>+AN15-AP15</f>
        <v>2</v>
      </c>
      <c r="AQ16" s="49"/>
      <c r="AR16" s="46"/>
      <c r="AS16" s="47"/>
      <c r="AT16" s="50"/>
      <c r="AU16" s="131"/>
      <c r="AV16" s="40"/>
    </row>
    <row r="17" spans="1:48" ht="14.25" customHeight="1">
      <c r="A17" s="56" t="s">
        <v>39</v>
      </c>
      <c r="B17" s="84"/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/>
      <c r="M17" s="88"/>
      <c r="N17" s="29"/>
      <c r="O17" s="54"/>
      <c r="P17" s="29"/>
      <c r="Q17" s="84">
        <v>2</v>
      </c>
      <c r="R17" s="88">
        <v>0</v>
      </c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35"/>
      <c r="AL17" s="60"/>
      <c r="AM17" s="61"/>
      <c r="AN17" s="60"/>
      <c r="AO17" s="60"/>
      <c r="AP17" s="62"/>
      <c r="AQ17" s="63"/>
      <c r="AR17" s="60"/>
      <c r="AS17" s="61"/>
      <c r="AT17" s="64"/>
      <c r="AU17" s="130"/>
      <c r="AV17" s="65"/>
    </row>
    <row r="18" spans="1:48" ht="14.25" customHeight="1">
      <c r="A18" s="7" t="s">
        <v>136</v>
      </c>
      <c r="B18" s="28"/>
      <c r="C18" s="55">
        <f>Y6</f>
        <v>0</v>
      </c>
      <c r="D18" s="55" t="s">
        <v>33</v>
      </c>
      <c r="E18" s="55">
        <f>W6</f>
        <v>0</v>
      </c>
      <c r="F18" s="55"/>
      <c r="G18" s="69"/>
      <c r="H18" s="55">
        <f>Y9</f>
        <v>3</v>
      </c>
      <c r="I18" s="55" t="s">
        <v>33</v>
      </c>
      <c r="J18" s="55">
        <f>W9</f>
        <v>0</v>
      </c>
      <c r="K18" s="55"/>
      <c r="L18" s="69"/>
      <c r="M18" s="55">
        <f>Y12</f>
        <v>0</v>
      </c>
      <c r="N18" s="55" t="s">
        <v>33</v>
      </c>
      <c r="O18" s="55">
        <f>W12</f>
        <v>0</v>
      </c>
      <c r="P18" s="55"/>
      <c r="Q18" s="69"/>
      <c r="R18" s="55">
        <f>Y15</f>
        <v>1</v>
      </c>
      <c r="S18" s="55" t="s">
        <v>33</v>
      </c>
      <c r="T18" s="55">
        <f>W15</f>
        <v>2</v>
      </c>
      <c r="U18" s="30"/>
      <c r="V18" s="28"/>
      <c r="W18" s="29"/>
      <c r="X18" s="29"/>
      <c r="Y18" s="29"/>
      <c r="Z18" s="29"/>
      <c r="AA18" s="28"/>
      <c r="AB18" s="92"/>
      <c r="AC18" s="92" t="s">
        <v>33</v>
      </c>
      <c r="AD18" s="92"/>
      <c r="AE18" s="29"/>
      <c r="AF18" s="28"/>
      <c r="AG18" s="92"/>
      <c r="AH18" s="92" t="s">
        <v>33</v>
      </c>
      <c r="AI18" s="92"/>
      <c r="AJ18" s="29"/>
      <c r="AK18" s="35">
        <f>+B17+G17+L17+Q17+V17+AA17+AF17</f>
        <v>4</v>
      </c>
      <c r="AL18" s="36">
        <f>+C17+H17+M17+R17+W17+AB17+AG17</f>
        <v>1</v>
      </c>
      <c r="AM18" s="37">
        <f>+AK18+AL18</f>
        <v>5</v>
      </c>
      <c r="AN18" s="158">
        <f>+C18+H18+M18+R18+W18+AB18+AG18</f>
        <v>4</v>
      </c>
      <c r="AO18" s="36" t="s">
        <v>34</v>
      </c>
      <c r="AP18" s="158">
        <f>+E18+J18+O18+T18+Y18+AD18+AI18</f>
        <v>2</v>
      </c>
      <c r="AQ18" s="159">
        <f>+C19+H19+M19+R19+W19+AB19+AG19</f>
        <v>8</v>
      </c>
      <c r="AR18" s="36" t="s">
        <v>34</v>
      </c>
      <c r="AS18" s="160">
        <f>+E19+J19+O19+T19+Y19+AD19+AI19</f>
        <v>5</v>
      </c>
      <c r="AT18" s="39">
        <f>IF(AS18=0,"10.000",AQ18/(AQ18+AS18)*10)</f>
        <v>6.1538461538461542</v>
      </c>
      <c r="AU18" s="130">
        <f>RANK(AV18,$AV$6:$AV$25)</f>
        <v>3</v>
      </c>
      <c r="AV18" s="40">
        <f>AM18*1000+AL18*100+AP19*10+AT18</f>
        <v>5126.1538461538457</v>
      </c>
    </row>
    <row r="19" spans="1:48" ht="14.25" customHeight="1">
      <c r="A19" s="41"/>
      <c r="B19" s="42" t="s">
        <v>35</v>
      </c>
      <c r="C19" s="67">
        <f>Y7</f>
        <v>0</v>
      </c>
      <c r="D19" s="67" t="s">
        <v>33</v>
      </c>
      <c r="E19" s="67">
        <f>W7</f>
        <v>0</v>
      </c>
      <c r="F19" s="67" t="s">
        <v>36</v>
      </c>
      <c r="G19" s="70" t="s">
        <v>35</v>
      </c>
      <c r="H19" s="67">
        <v>6</v>
      </c>
      <c r="I19" s="67" t="s">
        <v>33</v>
      </c>
      <c r="J19" s="67">
        <f>W10</f>
        <v>0</v>
      </c>
      <c r="K19" s="67" t="s">
        <v>36</v>
      </c>
      <c r="L19" s="70" t="s">
        <v>35</v>
      </c>
      <c r="M19" s="67">
        <f>Y13</f>
        <v>0</v>
      </c>
      <c r="N19" s="67" t="s">
        <v>33</v>
      </c>
      <c r="O19" s="67">
        <f>W13</f>
        <v>0</v>
      </c>
      <c r="P19" s="67" t="s">
        <v>36</v>
      </c>
      <c r="Q19" s="70" t="s">
        <v>35</v>
      </c>
      <c r="R19" s="67">
        <f>Y16</f>
        <v>2</v>
      </c>
      <c r="S19" s="67" t="s">
        <v>33</v>
      </c>
      <c r="T19" s="67">
        <f>W16</f>
        <v>5</v>
      </c>
      <c r="U19" s="44" t="s">
        <v>36</v>
      </c>
      <c r="V19" s="42"/>
      <c r="W19" s="43"/>
      <c r="X19" s="43"/>
      <c r="Y19" s="43"/>
      <c r="Z19" s="43"/>
      <c r="AA19" s="42" t="s">
        <v>35</v>
      </c>
      <c r="AB19" s="93"/>
      <c r="AC19" s="93" t="s">
        <v>33</v>
      </c>
      <c r="AD19" s="93"/>
      <c r="AE19" s="43" t="s">
        <v>36</v>
      </c>
      <c r="AF19" s="42" t="s">
        <v>35</v>
      </c>
      <c r="AG19" s="93"/>
      <c r="AH19" s="93" t="s">
        <v>33</v>
      </c>
      <c r="AI19" s="93"/>
      <c r="AJ19" s="43" t="s">
        <v>36</v>
      </c>
      <c r="AK19" s="45"/>
      <c r="AL19" s="46"/>
      <c r="AM19" s="47"/>
      <c r="AN19" s="46"/>
      <c r="AO19" s="46"/>
      <c r="AP19" s="48">
        <f>+AN18-AP18</f>
        <v>2</v>
      </c>
      <c r="AQ19" s="49"/>
      <c r="AR19" s="46"/>
      <c r="AS19" s="47"/>
      <c r="AT19" s="50"/>
      <c r="AU19" s="132"/>
      <c r="AV19" s="51"/>
    </row>
    <row r="20" spans="1:48" ht="14.25" customHeight="1">
      <c r="A20" s="7" t="s">
        <v>38</v>
      </c>
      <c r="B20" s="85">
        <v>2</v>
      </c>
      <c r="C20" s="89">
        <v>1</v>
      </c>
      <c r="D20" s="59"/>
      <c r="E20" s="97"/>
      <c r="F20" s="59"/>
      <c r="G20" s="85"/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35"/>
      <c r="AL20" s="36"/>
      <c r="AM20" s="37"/>
      <c r="AN20" s="36"/>
      <c r="AO20" s="36"/>
      <c r="AP20" s="66"/>
      <c r="AQ20" s="38"/>
      <c r="AR20" s="36"/>
      <c r="AS20" s="37"/>
      <c r="AT20" s="72"/>
      <c r="AU20" s="133"/>
      <c r="AV20" s="40"/>
    </row>
    <row r="21" spans="1:48" ht="14.25" customHeight="1">
      <c r="A21" s="7" t="s">
        <v>116</v>
      </c>
      <c r="B21" s="28"/>
      <c r="C21" s="55">
        <f>AD6</f>
        <v>3</v>
      </c>
      <c r="D21" s="55" t="s">
        <v>51</v>
      </c>
      <c r="E21" s="55">
        <f>AB6</f>
        <v>0</v>
      </c>
      <c r="F21" s="55"/>
      <c r="G21" s="69"/>
      <c r="H21" s="55">
        <f>AD9</f>
        <v>0</v>
      </c>
      <c r="I21" s="55" t="s">
        <v>51</v>
      </c>
      <c r="J21" s="55">
        <f>AB9</f>
        <v>0</v>
      </c>
      <c r="K21" s="55"/>
      <c r="L21" s="69"/>
      <c r="M21" s="55">
        <f>AD12</f>
        <v>3</v>
      </c>
      <c r="N21" s="55" t="s">
        <v>51</v>
      </c>
      <c r="O21" s="55">
        <f>AB12</f>
        <v>0</v>
      </c>
      <c r="P21" s="55"/>
      <c r="Q21" s="69"/>
      <c r="R21" s="55">
        <f>AD15</f>
        <v>0</v>
      </c>
      <c r="S21" s="55" t="s">
        <v>51</v>
      </c>
      <c r="T21" s="55">
        <f>AB15</f>
        <v>0</v>
      </c>
      <c r="U21" s="55"/>
      <c r="V21" s="69"/>
      <c r="W21" s="55">
        <f>AD18</f>
        <v>0</v>
      </c>
      <c r="X21" s="55" t="s">
        <v>51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51</v>
      </c>
      <c r="AI21" s="92"/>
      <c r="AJ21" s="29"/>
      <c r="AK21" s="35">
        <f>+B20+G20+L20+Q20+V20+AA20+AF20</f>
        <v>4</v>
      </c>
      <c r="AL21" s="36">
        <f>+C20+H20+M20+R20+W20+AB20+AG20</f>
        <v>2</v>
      </c>
      <c r="AM21" s="37">
        <f>+AK21+AL21</f>
        <v>6</v>
      </c>
      <c r="AN21" s="158">
        <f>+C21+H21+M21+R21+W21+AB21+AG2</f>
        <v>6</v>
      </c>
      <c r="AO21" s="36" t="s">
        <v>52</v>
      </c>
      <c r="AP21" s="158">
        <f>+E21+J21+O21+T21+Y21+AD21+AI21</f>
        <v>0</v>
      </c>
      <c r="AQ21" s="159">
        <f>+C22+H22+M22+R22+W22+AB22+AG22</f>
        <v>12</v>
      </c>
      <c r="AR21" s="36" t="s">
        <v>52</v>
      </c>
      <c r="AS21" s="160">
        <f>+E22+J22+O22+T22+Y22+AD22+AI22</f>
        <v>0</v>
      </c>
      <c r="AT21" s="39" t="str">
        <f>IF(AS21=0,"10.000",AQ21/(AQ21+AS21)*10)</f>
        <v>10.000</v>
      </c>
      <c r="AU21" s="130">
        <f>RANK(AV21,$AV$6:$AV$25)</f>
        <v>1</v>
      </c>
      <c r="AV21" s="40">
        <f>AM21*1000+AL21*100+AP22*10+AT21</f>
        <v>6270</v>
      </c>
    </row>
    <row r="22" spans="1:48" ht="14.25" customHeight="1">
      <c r="A22" s="7"/>
      <c r="B22" s="42" t="s">
        <v>53</v>
      </c>
      <c r="C22" s="67">
        <f>AD7</f>
        <v>6</v>
      </c>
      <c r="D22" s="67" t="s">
        <v>51</v>
      </c>
      <c r="E22" s="67">
        <f>AB7</f>
        <v>0</v>
      </c>
      <c r="F22" s="67" t="s">
        <v>54</v>
      </c>
      <c r="G22" s="70" t="s">
        <v>53</v>
      </c>
      <c r="H22" s="67">
        <f>AD10</f>
        <v>0</v>
      </c>
      <c r="I22" s="67" t="s">
        <v>51</v>
      </c>
      <c r="J22" s="67">
        <f>AB10</f>
        <v>0</v>
      </c>
      <c r="K22" s="67" t="s">
        <v>54</v>
      </c>
      <c r="L22" s="70" t="s">
        <v>53</v>
      </c>
      <c r="M22" s="67">
        <f>AD13</f>
        <v>6</v>
      </c>
      <c r="N22" s="67" t="s">
        <v>51</v>
      </c>
      <c r="O22" s="67">
        <f>AB13</f>
        <v>0</v>
      </c>
      <c r="P22" s="67" t="s">
        <v>54</v>
      </c>
      <c r="Q22" s="70" t="s">
        <v>53</v>
      </c>
      <c r="R22" s="67">
        <f>AD16</f>
        <v>0</v>
      </c>
      <c r="S22" s="67" t="s">
        <v>51</v>
      </c>
      <c r="T22" s="67">
        <f>AB16</f>
        <v>0</v>
      </c>
      <c r="U22" s="67" t="s">
        <v>54</v>
      </c>
      <c r="V22" s="70" t="s">
        <v>53</v>
      </c>
      <c r="W22" s="67">
        <f>AD19</f>
        <v>0</v>
      </c>
      <c r="X22" s="67" t="s">
        <v>51</v>
      </c>
      <c r="Y22" s="67">
        <f>AB19</f>
        <v>0</v>
      </c>
      <c r="Z22" s="43" t="s">
        <v>54</v>
      </c>
      <c r="AA22" s="42"/>
      <c r="AB22" s="43"/>
      <c r="AC22" s="29"/>
      <c r="AD22" s="29"/>
      <c r="AE22" s="29"/>
      <c r="AF22" s="28" t="s">
        <v>53</v>
      </c>
      <c r="AG22" s="92"/>
      <c r="AH22" s="92" t="s">
        <v>51</v>
      </c>
      <c r="AI22" s="92"/>
      <c r="AJ22" s="29" t="s">
        <v>54</v>
      </c>
      <c r="AK22" s="45"/>
      <c r="AL22" s="46"/>
      <c r="AM22" s="47"/>
      <c r="AN22" s="46"/>
      <c r="AO22" s="46"/>
      <c r="AP22" s="48">
        <f>+AN21-AP21</f>
        <v>6</v>
      </c>
      <c r="AQ22" s="49"/>
      <c r="AR22" s="46"/>
      <c r="AS22" s="47"/>
      <c r="AT22" s="50"/>
      <c r="AU22" s="134"/>
      <c r="AV22" s="40"/>
    </row>
    <row r="23" spans="1:48" ht="14.25" customHeight="1">
      <c r="A23" s="56" t="s">
        <v>55</v>
      </c>
      <c r="B23" s="84">
        <v>2</v>
      </c>
      <c r="C23" s="88"/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35"/>
      <c r="AL23" s="60"/>
      <c r="AM23" s="61"/>
      <c r="AN23" s="60"/>
      <c r="AO23" s="60"/>
      <c r="AP23" s="62"/>
      <c r="AQ23" s="63"/>
      <c r="AR23" s="60"/>
      <c r="AS23" s="61"/>
      <c r="AT23" s="73"/>
      <c r="AU23" s="135"/>
      <c r="AV23" s="65"/>
    </row>
    <row r="24" spans="1:48" ht="14.25" customHeight="1">
      <c r="A24" s="7" t="s">
        <v>137</v>
      </c>
      <c r="B24" s="28"/>
      <c r="C24" s="55">
        <f>AI6</f>
        <v>0</v>
      </c>
      <c r="D24" s="55" t="s">
        <v>29</v>
      </c>
      <c r="E24" s="55">
        <f>AG6</f>
        <v>3</v>
      </c>
      <c r="F24" s="55"/>
      <c r="G24" s="69"/>
      <c r="H24" s="55">
        <f>AI9</f>
        <v>3</v>
      </c>
      <c r="I24" s="55" t="s">
        <v>29</v>
      </c>
      <c r="J24" s="55">
        <f>AG9</f>
        <v>0</v>
      </c>
      <c r="K24" s="55"/>
      <c r="L24" s="69"/>
      <c r="M24" s="55">
        <f>AI12</f>
        <v>0</v>
      </c>
      <c r="N24" s="55" t="s">
        <v>29</v>
      </c>
      <c r="O24" s="55">
        <f>AG12</f>
        <v>0</v>
      </c>
      <c r="P24" s="55"/>
      <c r="Q24" s="69"/>
      <c r="R24" s="55">
        <f>AI15</f>
        <v>0</v>
      </c>
      <c r="S24" s="55" t="s">
        <v>29</v>
      </c>
      <c r="T24" s="55">
        <f>AG15</f>
        <v>0</v>
      </c>
      <c r="U24" s="55"/>
      <c r="V24" s="69"/>
      <c r="W24" s="55">
        <f>AI18</f>
        <v>0</v>
      </c>
      <c r="X24" s="55" t="s">
        <v>29</v>
      </c>
      <c r="Y24" s="55">
        <f>AG18</f>
        <v>0</v>
      </c>
      <c r="Z24" s="55"/>
      <c r="AA24" s="69"/>
      <c r="AB24" s="55">
        <f>AI21</f>
        <v>0</v>
      </c>
      <c r="AC24" s="55" t="s">
        <v>29</v>
      </c>
      <c r="AD24" s="55">
        <f>AG21</f>
        <v>0</v>
      </c>
      <c r="AE24" s="29"/>
      <c r="AF24" s="28"/>
      <c r="AG24" s="29"/>
      <c r="AH24" s="29"/>
      <c r="AI24" s="29"/>
      <c r="AJ24" s="29"/>
      <c r="AK24" s="35">
        <f>+B23+G23+L23+Q23+V23+AA23+AI30</f>
        <v>4</v>
      </c>
      <c r="AL24" s="36">
        <f>+C23+H23+M23+R23+W23+AB23+AG23</f>
        <v>1</v>
      </c>
      <c r="AM24" s="37">
        <f>+AK24+AL24</f>
        <v>5</v>
      </c>
      <c r="AN24" s="158">
        <f>+C24+H24+M24+R24+W24+AB24+AG24</f>
        <v>3</v>
      </c>
      <c r="AO24" s="36" t="s">
        <v>30</v>
      </c>
      <c r="AP24" s="158">
        <f>+E24+J24+O24+T24+Y24+AD24+AI24</f>
        <v>3</v>
      </c>
      <c r="AQ24" s="159">
        <f>+C25+H25+M25+R25+W25+AB25+AG25</f>
        <v>7</v>
      </c>
      <c r="AR24" s="36" t="s">
        <v>30</v>
      </c>
      <c r="AS24" s="160">
        <f>+E25+J25+O25+T25+Y25+AD25+AI25</f>
        <v>6</v>
      </c>
      <c r="AT24" s="39">
        <f>IF(AS24=0,"10.000",AQ24/(AQ24+AS24)*10)</f>
        <v>5.3846153846153841</v>
      </c>
      <c r="AU24" s="130">
        <f>RANK(AV24,$AV$6:$AV$25)</f>
        <v>4</v>
      </c>
      <c r="AV24" s="40">
        <f>AM24*1000+AL24*100+AP25*10+AT24</f>
        <v>5105.3846153846152</v>
      </c>
    </row>
    <row r="25" spans="1:48" ht="14.25" customHeight="1" thickBot="1">
      <c r="A25" s="17"/>
      <c r="B25" s="74" t="s">
        <v>31</v>
      </c>
      <c r="C25" s="75">
        <f>AI7</f>
        <v>1</v>
      </c>
      <c r="D25" s="75" t="s">
        <v>29</v>
      </c>
      <c r="E25" s="75">
        <f>AG7</f>
        <v>6</v>
      </c>
      <c r="F25" s="75" t="s">
        <v>32</v>
      </c>
      <c r="G25" s="76" t="s">
        <v>31</v>
      </c>
      <c r="H25" s="75">
        <f>AI10</f>
        <v>6</v>
      </c>
      <c r="I25" s="75" t="s">
        <v>29</v>
      </c>
      <c r="J25" s="75">
        <f>AG10</f>
        <v>0</v>
      </c>
      <c r="K25" s="75" t="s">
        <v>32</v>
      </c>
      <c r="L25" s="76" t="s">
        <v>31</v>
      </c>
      <c r="M25" s="75">
        <f>AI13</f>
        <v>0</v>
      </c>
      <c r="N25" s="75" t="s">
        <v>29</v>
      </c>
      <c r="O25" s="75">
        <f>AG13</f>
        <v>0</v>
      </c>
      <c r="P25" s="75" t="s">
        <v>32</v>
      </c>
      <c r="Q25" s="76" t="s">
        <v>31</v>
      </c>
      <c r="R25" s="75">
        <f>AI16</f>
        <v>0</v>
      </c>
      <c r="S25" s="75" t="s">
        <v>29</v>
      </c>
      <c r="T25" s="75">
        <f>AG16</f>
        <v>0</v>
      </c>
      <c r="U25" s="75" t="s">
        <v>32</v>
      </c>
      <c r="V25" s="76" t="s">
        <v>31</v>
      </c>
      <c r="W25" s="75">
        <f>AI19</f>
        <v>0</v>
      </c>
      <c r="X25" s="75" t="s">
        <v>29</v>
      </c>
      <c r="Y25" s="75">
        <f>AG19</f>
        <v>0</v>
      </c>
      <c r="Z25" s="75" t="s">
        <v>32</v>
      </c>
      <c r="AA25" s="76" t="s">
        <v>31</v>
      </c>
      <c r="AB25" s="75">
        <f>AI22</f>
        <v>0</v>
      </c>
      <c r="AC25" s="75" t="s">
        <v>29</v>
      </c>
      <c r="AD25" s="75">
        <f>AG22</f>
        <v>0</v>
      </c>
      <c r="AE25" s="77" t="s">
        <v>32</v>
      </c>
      <c r="AF25" s="74"/>
      <c r="AG25" s="77"/>
      <c r="AH25" s="77"/>
      <c r="AI25" s="77"/>
      <c r="AJ25" s="77"/>
      <c r="AK25" s="78"/>
      <c r="AL25" s="79"/>
      <c r="AM25" s="83"/>
      <c r="AN25" s="79"/>
      <c r="AO25" s="79"/>
      <c r="AP25" s="81">
        <f>+AN24-AP24</f>
        <v>0</v>
      </c>
      <c r="AQ25" s="82"/>
      <c r="AR25" s="79"/>
      <c r="AS25" s="83"/>
      <c r="AT25" s="137"/>
      <c r="AU25" s="157"/>
      <c r="AV25" s="139"/>
    </row>
    <row r="26" spans="1:48" ht="12" hidden="1" customHeight="1" thickBot="1">
      <c r="A26" s="17" t="s">
        <v>56</v>
      </c>
      <c r="B26" s="74" t="s">
        <v>31</v>
      </c>
      <c r="C26" s="75" t="e">
        <f>#REF!</f>
        <v>#REF!</v>
      </c>
      <c r="D26" s="75" t="s">
        <v>29</v>
      </c>
      <c r="E26" s="75" t="e">
        <f>#REF!</f>
        <v>#REF!</v>
      </c>
      <c r="F26" s="75" t="s">
        <v>32</v>
      </c>
      <c r="G26" s="76" t="s">
        <v>31</v>
      </c>
      <c r="H26" s="75" t="e">
        <f>#REF!</f>
        <v>#REF!</v>
      </c>
      <c r="I26" s="75" t="s">
        <v>29</v>
      </c>
      <c r="J26" s="75" t="e">
        <f>#REF!</f>
        <v>#REF!</v>
      </c>
      <c r="K26" s="75" t="s">
        <v>32</v>
      </c>
      <c r="L26" s="76" t="s">
        <v>31</v>
      </c>
      <c r="M26" s="75" t="e">
        <f>#REF!</f>
        <v>#REF!</v>
      </c>
      <c r="N26" s="75" t="s">
        <v>29</v>
      </c>
      <c r="O26" s="75" t="e">
        <f>#REF!</f>
        <v>#REF!</v>
      </c>
      <c r="P26" s="75" t="s">
        <v>32</v>
      </c>
      <c r="Q26" s="76" t="s">
        <v>31</v>
      </c>
      <c r="R26" s="75" t="e">
        <f>#REF!</f>
        <v>#REF!</v>
      </c>
      <c r="S26" s="75" t="s">
        <v>29</v>
      </c>
      <c r="T26" s="75" t="e">
        <f>#REF!</f>
        <v>#REF!</v>
      </c>
      <c r="U26" s="75" t="s">
        <v>32</v>
      </c>
      <c r="V26" s="76" t="s">
        <v>31</v>
      </c>
      <c r="W26" s="75" t="e">
        <f>#REF!</f>
        <v>#REF!</v>
      </c>
      <c r="X26" s="75" t="s">
        <v>29</v>
      </c>
      <c r="Y26" s="75" t="e">
        <f>#REF!</f>
        <v>#REF!</v>
      </c>
      <c r="Z26" s="75" t="s">
        <v>32</v>
      </c>
      <c r="AA26" s="76" t="s">
        <v>31</v>
      </c>
      <c r="AB26" s="75" t="e">
        <f>#REF!</f>
        <v>#REF!</v>
      </c>
      <c r="AC26" s="75" t="s">
        <v>29</v>
      </c>
      <c r="AD26" s="75" t="e">
        <f>#REF!</f>
        <v>#REF!</v>
      </c>
      <c r="AE26" s="75" t="s">
        <v>32</v>
      </c>
      <c r="AF26" s="76" t="s">
        <v>31</v>
      </c>
      <c r="AG26" s="75" t="e">
        <f>#REF!</f>
        <v>#REF!</v>
      </c>
      <c r="AH26" s="75" t="s">
        <v>29</v>
      </c>
      <c r="AI26" s="75" t="e">
        <f>#REF!</f>
        <v>#REF!</v>
      </c>
      <c r="AJ26" s="77" t="s">
        <v>32</v>
      </c>
      <c r="AK26" s="78"/>
      <c r="AL26" s="79"/>
      <c r="AM26" s="83"/>
      <c r="AN26" s="79"/>
      <c r="AO26" s="79"/>
      <c r="AP26" s="81" t="e">
        <f>+#REF!-#REF!</f>
        <v>#REF!</v>
      </c>
      <c r="AQ26" s="82"/>
      <c r="AR26" s="79"/>
      <c r="AS26" s="83"/>
      <c r="AT26" s="137"/>
      <c r="AU26" s="138"/>
      <c r="AV26" s="139"/>
    </row>
    <row r="27" spans="1:48" ht="14.25" customHeight="1">
      <c r="AQ27" s="4"/>
    </row>
    <row r="28" spans="1:48" ht="14.25" customHeight="1">
      <c r="A28" s="87"/>
      <c r="C28" s="95" t="s">
        <v>7</v>
      </c>
      <c r="AQ28" s="4"/>
    </row>
    <row r="29" spans="1:48" ht="14.25" customHeight="1">
      <c r="A29" s="1"/>
      <c r="AQ29" s="4"/>
    </row>
    <row r="30" spans="1:48" ht="14.25" customHeight="1">
      <c r="A30" s="91"/>
      <c r="C30" s="95" t="s">
        <v>8</v>
      </c>
      <c r="AQ30" s="4"/>
    </row>
    <row r="31" spans="1:48" ht="14.25" customHeight="1">
      <c r="AQ31" s="4"/>
    </row>
    <row r="32" spans="1:48" ht="14.25" customHeight="1">
      <c r="A32" s="94"/>
      <c r="C32" s="95" t="s">
        <v>9</v>
      </c>
      <c r="AQ32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32"/>
  <sheetViews>
    <sheetView tabSelected="1" zoomScale="75" workbookViewId="0">
      <selection activeCell="R6" sqref="R6"/>
    </sheetView>
  </sheetViews>
  <sheetFormatPr defaultRowHeight="13.5"/>
  <cols>
    <col min="1" max="1" width="13.875" customWidth="1"/>
    <col min="2" max="36" width="1.875" customWidth="1"/>
    <col min="37" max="41" width="2.625" customWidth="1"/>
    <col min="42" max="42" width="3.375" customWidth="1"/>
    <col min="43" max="45" width="2.625" customWidth="1"/>
    <col min="46" max="46" width="6.625" customWidth="1"/>
    <col min="47" max="47" width="3.875" customWidth="1"/>
    <col min="48" max="48" width="6.625" customWidth="1"/>
  </cols>
  <sheetData>
    <row r="1" spans="1:4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123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127"/>
      <c r="AV1" s="5"/>
    </row>
    <row r="2" spans="1:48" ht="14.25" customHeight="1" thickBot="1">
      <c r="A2" s="2"/>
      <c r="B2" s="2"/>
      <c r="C2" s="2"/>
      <c r="D2" s="2"/>
      <c r="E2" s="2"/>
      <c r="AN2" s="2"/>
      <c r="AQ2" s="4"/>
      <c r="AT2" s="3"/>
      <c r="AU2" s="2"/>
      <c r="AV2" s="2"/>
    </row>
    <row r="3" spans="1:48" ht="14.25" customHeight="1">
      <c r="A3" s="8"/>
      <c r="B3" s="9"/>
      <c r="C3" s="10"/>
      <c r="D3" s="10" t="s">
        <v>17</v>
      </c>
      <c r="E3" s="10"/>
      <c r="F3" s="10"/>
      <c r="G3" s="9"/>
      <c r="H3" s="10"/>
      <c r="I3" s="10" t="s">
        <v>18</v>
      </c>
      <c r="J3" s="10"/>
      <c r="K3" s="10"/>
      <c r="L3" s="9"/>
      <c r="M3" s="10"/>
      <c r="N3" s="10" t="s">
        <v>19</v>
      </c>
      <c r="O3" s="10"/>
      <c r="P3" s="10"/>
      <c r="Q3" s="9"/>
      <c r="R3" s="10"/>
      <c r="S3" s="10" t="s">
        <v>20</v>
      </c>
      <c r="T3" s="10"/>
      <c r="U3" s="10"/>
      <c r="V3" s="9"/>
      <c r="W3" s="10"/>
      <c r="X3" s="10" t="s">
        <v>21</v>
      </c>
      <c r="Y3" s="10"/>
      <c r="Z3" s="10"/>
      <c r="AA3" s="9"/>
      <c r="AB3" s="10"/>
      <c r="AC3" s="10" t="s">
        <v>22</v>
      </c>
      <c r="AD3" s="10"/>
      <c r="AE3" s="10"/>
      <c r="AF3" s="9"/>
      <c r="AG3" s="10"/>
      <c r="AH3" s="10" t="s">
        <v>23</v>
      </c>
      <c r="AI3" s="10"/>
      <c r="AJ3" s="10"/>
      <c r="AK3" s="99" t="s">
        <v>12</v>
      </c>
      <c r="AL3" s="10" t="s">
        <v>0</v>
      </c>
      <c r="AM3" s="10" t="s">
        <v>16</v>
      </c>
      <c r="AN3" s="12" t="s">
        <v>2</v>
      </c>
      <c r="AO3" s="10"/>
      <c r="AP3" s="10" t="s">
        <v>3</v>
      </c>
      <c r="AQ3" s="13" t="s">
        <v>2</v>
      </c>
      <c r="AR3" s="10"/>
      <c r="AS3" s="14" t="s">
        <v>3</v>
      </c>
      <c r="AT3" s="15" t="s">
        <v>4</v>
      </c>
      <c r="AU3" s="128" t="s">
        <v>11</v>
      </c>
      <c r="AV3" s="16" t="s">
        <v>5</v>
      </c>
    </row>
    <row r="4" spans="1:48" ht="14.25" customHeight="1" thickBot="1">
      <c r="A4" s="17"/>
      <c r="B4" s="18" t="s">
        <v>0</v>
      </c>
      <c r="C4" s="19"/>
      <c r="D4" s="19"/>
      <c r="E4" s="20" t="s">
        <v>1</v>
      </c>
      <c r="F4" s="19"/>
      <c r="G4" s="18" t="s">
        <v>0</v>
      </c>
      <c r="H4" s="19"/>
      <c r="I4" s="19"/>
      <c r="J4" s="20" t="s">
        <v>1</v>
      </c>
      <c r="K4" s="19"/>
      <c r="L4" s="18" t="s">
        <v>0</v>
      </c>
      <c r="M4" s="19"/>
      <c r="N4" s="19"/>
      <c r="O4" s="20" t="s">
        <v>1</v>
      </c>
      <c r="P4" s="19"/>
      <c r="Q4" s="18" t="s">
        <v>0</v>
      </c>
      <c r="R4" s="19"/>
      <c r="S4" s="19"/>
      <c r="T4" s="20" t="s">
        <v>1</v>
      </c>
      <c r="U4" s="19"/>
      <c r="V4" s="18" t="s">
        <v>0</v>
      </c>
      <c r="W4" s="19"/>
      <c r="X4" s="19"/>
      <c r="Y4" s="20" t="s">
        <v>1</v>
      </c>
      <c r="Z4" s="19"/>
      <c r="AA4" s="18" t="s">
        <v>0</v>
      </c>
      <c r="AB4" s="19"/>
      <c r="AC4" s="19"/>
      <c r="AD4" s="20" t="s">
        <v>1</v>
      </c>
      <c r="AE4" s="19"/>
      <c r="AF4" s="18" t="s">
        <v>0</v>
      </c>
      <c r="AG4" s="19"/>
      <c r="AH4" s="19"/>
      <c r="AI4" s="20" t="s">
        <v>1</v>
      </c>
      <c r="AJ4" s="19"/>
      <c r="AK4" s="17" t="s">
        <v>13</v>
      </c>
      <c r="AL4" s="19" t="s">
        <v>14</v>
      </c>
      <c r="AM4" s="19" t="s">
        <v>15</v>
      </c>
      <c r="AN4" s="18" t="s">
        <v>26</v>
      </c>
      <c r="AO4" s="19"/>
      <c r="AP4" s="19"/>
      <c r="AQ4" s="22" t="s">
        <v>27</v>
      </c>
      <c r="AR4" s="19"/>
      <c r="AS4" s="23"/>
      <c r="AT4" s="24" t="s">
        <v>6</v>
      </c>
      <c r="AU4" s="129" t="s">
        <v>10</v>
      </c>
      <c r="AV4" s="25"/>
    </row>
    <row r="5" spans="1:48" ht="14.25" customHeight="1">
      <c r="A5" s="11" t="s">
        <v>28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1</v>
      </c>
      <c r="AG5" s="102"/>
      <c r="AH5" s="27"/>
      <c r="AI5" s="103"/>
      <c r="AJ5" s="104"/>
      <c r="AK5" s="96"/>
      <c r="AL5" s="31"/>
      <c r="AM5" s="31"/>
      <c r="AN5" s="32"/>
      <c r="AO5" s="31"/>
      <c r="AP5" s="31"/>
      <c r="AQ5" s="33"/>
      <c r="AR5" s="31"/>
      <c r="AS5" s="34"/>
      <c r="AT5" s="15"/>
      <c r="AU5" s="128"/>
      <c r="AV5" s="16"/>
    </row>
    <row r="6" spans="1:48" ht="14.25" customHeight="1">
      <c r="A6" s="7" t="s">
        <v>108</v>
      </c>
      <c r="B6" s="28"/>
      <c r="C6" s="29"/>
      <c r="D6" s="29"/>
      <c r="E6" s="29"/>
      <c r="F6" s="29"/>
      <c r="G6" s="28"/>
      <c r="H6" s="92"/>
      <c r="I6" s="92" t="s">
        <v>40</v>
      </c>
      <c r="J6" s="92"/>
      <c r="K6" s="30"/>
      <c r="L6" s="28"/>
      <c r="M6" s="92"/>
      <c r="N6" s="92" t="s">
        <v>40</v>
      </c>
      <c r="O6" s="92"/>
      <c r="P6" s="30"/>
      <c r="Q6" s="28"/>
      <c r="R6" s="92"/>
      <c r="S6" s="92" t="s">
        <v>40</v>
      </c>
      <c r="T6" s="92"/>
      <c r="U6" s="30"/>
      <c r="V6" s="28"/>
      <c r="W6" s="92"/>
      <c r="X6" s="92" t="s">
        <v>40</v>
      </c>
      <c r="Y6" s="92"/>
      <c r="Z6" s="30"/>
      <c r="AA6" s="28"/>
      <c r="AB6" s="92">
        <v>2</v>
      </c>
      <c r="AC6" s="92" t="s">
        <v>40</v>
      </c>
      <c r="AD6" s="92">
        <v>1</v>
      </c>
      <c r="AE6" s="30"/>
      <c r="AF6" s="28"/>
      <c r="AG6" s="92">
        <v>1</v>
      </c>
      <c r="AH6" s="92" t="s">
        <v>40</v>
      </c>
      <c r="AI6" s="92">
        <v>2</v>
      </c>
      <c r="AJ6" s="30"/>
      <c r="AK6" s="35">
        <f>+B5+G5+L5+Q5+V5+AA5+AF5</f>
        <v>3</v>
      </c>
      <c r="AL6" s="36">
        <f>+C5+H5+M5+R5+W5+AB5+AG5</f>
        <v>1</v>
      </c>
      <c r="AM6" s="37">
        <f>+AK6+AL6</f>
        <v>4</v>
      </c>
      <c r="AN6" s="36">
        <f>+C6+H6+M6+R6+W6+AB6+AG6</f>
        <v>3</v>
      </c>
      <c r="AO6" s="36" t="s">
        <v>41</v>
      </c>
      <c r="AP6" s="36">
        <f>+E6+J6+O6+T6+Y6+AD6+AI6</f>
        <v>3</v>
      </c>
      <c r="AQ6" s="38">
        <f>+C7+H7+M7+R7+W7+AB7+AG7</f>
        <v>6</v>
      </c>
      <c r="AR6" s="36" t="s">
        <v>41</v>
      </c>
      <c r="AS6" s="37">
        <f>+E7+J7+O7+T7+Y7+AD7+AI7</f>
        <v>8</v>
      </c>
      <c r="AT6" s="39">
        <f>IF(AS6=0,"10.000",AQ6/(AQ6+AS6)*10)</f>
        <v>4.2857142857142856</v>
      </c>
      <c r="AU6" s="130">
        <f>RANK(AV6,$AV$6:$AV$25)</f>
        <v>5</v>
      </c>
      <c r="AV6" s="40">
        <f>AM6*1000+AL6*100+AP7*10+AT6</f>
        <v>4104.2857142857147</v>
      </c>
    </row>
    <row r="7" spans="1:48" ht="14.25" customHeight="1">
      <c r="A7" s="41"/>
      <c r="B7" s="42"/>
      <c r="C7" s="43"/>
      <c r="D7" s="43"/>
      <c r="E7" s="43"/>
      <c r="F7" s="43"/>
      <c r="G7" s="42" t="s">
        <v>42</v>
      </c>
      <c r="H7" s="93"/>
      <c r="I7" s="93" t="s">
        <v>40</v>
      </c>
      <c r="J7" s="93"/>
      <c r="K7" s="44" t="s">
        <v>43</v>
      </c>
      <c r="L7" s="42" t="s">
        <v>42</v>
      </c>
      <c r="M7" s="93"/>
      <c r="N7" s="93" t="s">
        <v>40</v>
      </c>
      <c r="O7" s="93"/>
      <c r="P7" s="44" t="s">
        <v>43</v>
      </c>
      <c r="Q7" s="42" t="s">
        <v>42</v>
      </c>
      <c r="R7" s="93"/>
      <c r="S7" s="93" t="s">
        <v>40</v>
      </c>
      <c r="T7" s="93"/>
      <c r="U7" s="44" t="s">
        <v>43</v>
      </c>
      <c r="V7" s="42" t="s">
        <v>42</v>
      </c>
      <c r="W7" s="93"/>
      <c r="X7" s="93" t="s">
        <v>40</v>
      </c>
      <c r="Y7" s="93"/>
      <c r="Z7" s="44" t="s">
        <v>43</v>
      </c>
      <c r="AA7" s="42" t="s">
        <v>42</v>
      </c>
      <c r="AB7" s="93">
        <v>4</v>
      </c>
      <c r="AC7" s="93" t="s">
        <v>40</v>
      </c>
      <c r="AD7" s="93">
        <v>3</v>
      </c>
      <c r="AE7" s="44" t="s">
        <v>43</v>
      </c>
      <c r="AF7" s="42" t="s">
        <v>42</v>
      </c>
      <c r="AG7" s="93">
        <v>2</v>
      </c>
      <c r="AH7" s="93" t="s">
        <v>40</v>
      </c>
      <c r="AI7" s="93">
        <v>5</v>
      </c>
      <c r="AJ7" s="44" t="s">
        <v>43</v>
      </c>
      <c r="AK7" s="45"/>
      <c r="AL7" s="46"/>
      <c r="AM7" s="47"/>
      <c r="AN7" s="46"/>
      <c r="AO7" s="46"/>
      <c r="AP7" s="48">
        <f>+AN6-AP6</f>
        <v>0</v>
      </c>
      <c r="AQ7" s="49"/>
      <c r="AR7" s="46"/>
      <c r="AS7" s="47"/>
      <c r="AT7" s="50"/>
      <c r="AU7" s="131"/>
      <c r="AV7" s="51"/>
    </row>
    <row r="8" spans="1:48" ht="14.25" customHeight="1">
      <c r="A8" s="7" t="s">
        <v>44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>
        <v>2</v>
      </c>
      <c r="W8" s="88"/>
      <c r="X8" s="29"/>
      <c r="Y8" s="54"/>
      <c r="Z8" s="29"/>
      <c r="AA8" s="84"/>
      <c r="AB8" s="88"/>
      <c r="AC8" s="29"/>
      <c r="AD8" s="54"/>
      <c r="AE8" s="29"/>
      <c r="AF8" s="84">
        <v>2</v>
      </c>
      <c r="AG8" s="88"/>
      <c r="AH8" s="29"/>
      <c r="AI8" s="54"/>
      <c r="AJ8" s="29"/>
      <c r="AK8" s="35"/>
      <c r="AL8" s="36"/>
      <c r="AM8" s="37"/>
      <c r="AN8" s="36"/>
      <c r="AO8" s="36"/>
      <c r="AP8" s="36"/>
      <c r="AQ8" s="38"/>
      <c r="AR8" s="36"/>
      <c r="AS8" s="37"/>
      <c r="AT8" s="39"/>
      <c r="AU8" s="130"/>
      <c r="AV8" s="40"/>
    </row>
    <row r="9" spans="1:48" ht="14.25" customHeight="1">
      <c r="A9" s="7" t="s">
        <v>118</v>
      </c>
      <c r="B9" s="28"/>
      <c r="C9" s="55">
        <f>J6</f>
        <v>0</v>
      </c>
      <c r="D9" s="29" t="s">
        <v>45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45</v>
      </c>
      <c r="O9" s="92"/>
      <c r="P9" s="29"/>
      <c r="Q9" s="28"/>
      <c r="R9" s="92"/>
      <c r="S9" s="92" t="s">
        <v>45</v>
      </c>
      <c r="T9" s="92"/>
      <c r="U9" s="29"/>
      <c r="V9" s="28"/>
      <c r="W9" s="92">
        <v>0</v>
      </c>
      <c r="X9" s="92" t="s">
        <v>45</v>
      </c>
      <c r="Y9" s="92">
        <v>3</v>
      </c>
      <c r="Z9" s="29"/>
      <c r="AA9" s="28"/>
      <c r="AB9" s="92"/>
      <c r="AC9" s="92" t="s">
        <v>45</v>
      </c>
      <c r="AD9" s="92"/>
      <c r="AE9" s="29"/>
      <c r="AF9" s="28"/>
      <c r="AG9" s="92">
        <v>1</v>
      </c>
      <c r="AH9" s="92" t="s">
        <v>45</v>
      </c>
      <c r="AI9" s="92">
        <v>2</v>
      </c>
      <c r="AJ9" s="29"/>
      <c r="AK9" s="35">
        <f>+B8+G8+L8+Q8+V8+AA8+AF8</f>
        <v>4</v>
      </c>
      <c r="AL9" s="36">
        <f>+C8+H8+M8+R8+W8+AB8+AG8</f>
        <v>0</v>
      </c>
      <c r="AM9" s="37">
        <f>+AK9+AL9</f>
        <v>4</v>
      </c>
      <c r="AN9" s="158">
        <f>+C9+H9+M9+R9+W9+AB9</f>
        <v>0</v>
      </c>
      <c r="AO9" s="36" t="s">
        <v>46</v>
      </c>
      <c r="AP9" s="158">
        <f>+E9+J9+O9+T9+Y9+AD9+AI9</f>
        <v>5</v>
      </c>
      <c r="AQ9" s="159">
        <f>+C10+H10+M10+R10+W10+AB10+AG10</f>
        <v>2</v>
      </c>
      <c r="AR9" s="36" t="s">
        <v>46</v>
      </c>
      <c r="AS9" s="160">
        <f>+E10+J10+O10+T10+Y10+AD10+AI10</f>
        <v>10</v>
      </c>
      <c r="AT9" s="39">
        <f>IF(AS9=0,"10.000",AQ9/(AQ9+AS9)*10)</f>
        <v>1.6666666666666665</v>
      </c>
      <c r="AU9" s="130">
        <f>RANK(AV9,$AV$6:$AV$25)</f>
        <v>7</v>
      </c>
      <c r="AV9" s="40">
        <f>AM9*1000+AL9*100+AP10*10+AT9</f>
        <v>3951.6666666666665</v>
      </c>
    </row>
    <row r="10" spans="1:48" ht="14.25" customHeight="1">
      <c r="A10" s="7"/>
      <c r="B10" s="42" t="s">
        <v>47</v>
      </c>
      <c r="C10" s="67">
        <f>J7</f>
        <v>0</v>
      </c>
      <c r="D10" s="43" t="s">
        <v>45</v>
      </c>
      <c r="E10" s="67">
        <f>H7</f>
        <v>0</v>
      </c>
      <c r="F10" s="44" t="s">
        <v>48</v>
      </c>
      <c r="G10" s="42"/>
      <c r="H10" s="43"/>
      <c r="I10" s="29"/>
      <c r="J10" s="29"/>
      <c r="K10" s="29"/>
      <c r="L10" s="28" t="s">
        <v>47</v>
      </c>
      <c r="M10" s="92"/>
      <c r="N10" s="92" t="s">
        <v>45</v>
      </c>
      <c r="O10" s="92"/>
      <c r="P10" s="29" t="s">
        <v>48</v>
      </c>
      <c r="Q10" s="28" t="s">
        <v>47</v>
      </c>
      <c r="R10" s="92"/>
      <c r="S10" s="92" t="s">
        <v>45</v>
      </c>
      <c r="T10" s="92"/>
      <c r="U10" s="29" t="s">
        <v>48</v>
      </c>
      <c r="V10" s="28" t="s">
        <v>47</v>
      </c>
      <c r="W10" s="92">
        <v>0</v>
      </c>
      <c r="X10" s="92" t="s">
        <v>45</v>
      </c>
      <c r="Y10" s="92">
        <v>6</v>
      </c>
      <c r="Z10" s="29" t="s">
        <v>48</v>
      </c>
      <c r="AA10" s="28" t="s">
        <v>47</v>
      </c>
      <c r="AB10" s="92"/>
      <c r="AC10" s="92" t="s">
        <v>45</v>
      </c>
      <c r="AD10" s="92"/>
      <c r="AE10" s="29" t="s">
        <v>48</v>
      </c>
      <c r="AF10" s="28" t="s">
        <v>47</v>
      </c>
      <c r="AG10" s="92">
        <v>2</v>
      </c>
      <c r="AH10" s="92" t="s">
        <v>45</v>
      </c>
      <c r="AI10" s="92">
        <v>4</v>
      </c>
      <c r="AJ10" s="29" t="s">
        <v>48</v>
      </c>
      <c r="AK10" s="45"/>
      <c r="AL10" s="46"/>
      <c r="AM10" s="47"/>
      <c r="AN10" s="46"/>
      <c r="AO10" s="46"/>
      <c r="AP10" s="48">
        <f>+AN9-AP9</f>
        <v>-5</v>
      </c>
      <c r="AQ10" s="49"/>
      <c r="AR10" s="46"/>
      <c r="AS10" s="47"/>
      <c r="AT10" s="50"/>
      <c r="AU10" s="131"/>
      <c r="AV10" s="40"/>
    </row>
    <row r="11" spans="1:48" ht="14.25" customHeight="1">
      <c r="A11" s="56" t="s">
        <v>49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/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/>
      <c r="AG11" s="89"/>
      <c r="AH11" s="59"/>
      <c r="AI11" s="97"/>
      <c r="AJ11" s="59"/>
      <c r="AK11" s="35"/>
      <c r="AL11" s="60"/>
      <c r="AM11" s="61"/>
      <c r="AN11" s="60"/>
      <c r="AO11" s="60"/>
      <c r="AP11" s="62"/>
      <c r="AQ11" s="63"/>
      <c r="AR11" s="60"/>
      <c r="AS11" s="61"/>
      <c r="AT11" s="64"/>
      <c r="AU11" s="130"/>
      <c r="AV11" s="65"/>
    </row>
    <row r="12" spans="1:48" ht="14.25" customHeight="1">
      <c r="A12" s="140" t="s">
        <v>110</v>
      </c>
      <c r="B12" s="28"/>
      <c r="C12" s="55">
        <f>O6</f>
        <v>0</v>
      </c>
      <c r="D12" s="29" t="s">
        <v>29</v>
      </c>
      <c r="E12" s="55">
        <f>M6</f>
        <v>0</v>
      </c>
      <c r="F12" s="29"/>
      <c r="G12" s="28"/>
      <c r="H12" s="55">
        <f>O9</f>
        <v>0</v>
      </c>
      <c r="I12" s="55" t="s">
        <v>29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>
        <v>0</v>
      </c>
      <c r="S12" s="92" t="s">
        <v>29</v>
      </c>
      <c r="T12" s="92">
        <v>3</v>
      </c>
      <c r="U12" s="29"/>
      <c r="V12" s="28"/>
      <c r="W12" s="92"/>
      <c r="X12" s="92" t="s">
        <v>29</v>
      </c>
      <c r="Y12" s="92"/>
      <c r="Z12" s="29"/>
      <c r="AA12" s="28"/>
      <c r="AB12" s="92">
        <v>1</v>
      </c>
      <c r="AC12" s="92" t="s">
        <v>29</v>
      </c>
      <c r="AD12" s="92">
        <v>2</v>
      </c>
      <c r="AE12" s="29"/>
      <c r="AF12" s="28"/>
      <c r="AG12" s="92"/>
      <c r="AH12" s="92" t="s">
        <v>29</v>
      </c>
      <c r="AI12" s="92"/>
      <c r="AJ12" s="54"/>
      <c r="AK12" s="35">
        <f>+B11+G11+L11+Q11+V11+AA11+AF11</f>
        <v>4</v>
      </c>
      <c r="AL12" s="36">
        <f>+C11+H11+M11+R11+W11+AB11+AG11</f>
        <v>0</v>
      </c>
      <c r="AM12" s="37">
        <f>+AK12+AL12</f>
        <v>4</v>
      </c>
      <c r="AN12" s="158">
        <f>+C12+H12+M12+R12+W12+AB12+AG12</f>
        <v>1</v>
      </c>
      <c r="AO12" s="36" t="s">
        <v>30</v>
      </c>
      <c r="AP12" s="158">
        <f>+E12+J12+O12+T12+Y12+AD12+AI12</f>
        <v>5</v>
      </c>
      <c r="AQ12" s="159">
        <f>+C13+H13+M13+R13+W13+AB13+AG13</f>
        <v>2</v>
      </c>
      <c r="AR12" s="36" t="s">
        <v>30</v>
      </c>
      <c r="AS12" s="160">
        <f>+E13+J13+O13+T13+Y13+AD13+AI13</f>
        <v>10</v>
      </c>
      <c r="AT12" s="39">
        <f>IF(AS12=0,"10.000",AQ12/(AQ12+AS12)*10)</f>
        <v>1.6666666666666665</v>
      </c>
      <c r="AU12" s="130">
        <f>RANK(AV12,$AV$6:$AV$25)</f>
        <v>6</v>
      </c>
      <c r="AV12" s="40">
        <f>AM12*1000+AL12*100+AP13*10+AT12</f>
        <v>3961.6666666666665</v>
      </c>
    </row>
    <row r="13" spans="1:48" ht="14.25" customHeight="1">
      <c r="A13" s="41"/>
      <c r="B13" s="42" t="s">
        <v>31</v>
      </c>
      <c r="C13" s="67">
        <f>O7</f>
        <v>0</v>
      </c>
      <c r="D13" s="43" t="s">
        <v>29</v>
      </c>
      <c r="E13" s="67">
        <f>M7</f>
        <v>0</v>
      </c>
      <c r="F13" s="43" t="s">
        <v>32</v>
      </c>
      <c r="G13" s="42" t="s">
        <v>31</v>
      </c>
      <c r="H13" s="67">
        <f>O10</f>
        <v>0</v>
      </c>
      <c r="I13" s="43" t="s">
        <v>29</v>
      </c>
      <c r="J13" s="43">
        <f>M10</f>
        <v>0</v>
      </c>
      <c r="K13" s="43" t="s">
        <v>32</v>
      </c>
      <c r="L13" s="42"/>
      <c r="M13" s="43"/>
      <c r="N13" s="43"/>
      <c r="O13" s="43"/>
      <c r="P13" s="43"/>
      <c r="Q13" s="42" t="s">
        <v>31</v>
      </c>
      <c r="R13" s="93">
        <v>0</v>
      </c>
      <c r="S13" s="93" t="s">
        <v>29</v>
      </c>
      <c r="T13" s="93">
        <v>6</v>
      </c>
      <c r="U13" s="43" t="s">
        <v>32</v>
      </c>
      <c r="V13" s="42" t="s">
        <v>31</v>
      </c>
      <c r="W13" s="93"/>
      <c r="X13" s="93" t="s">
        <v>29</v>
      </c>
      <c r="Y13" s="93"/>
      <c r="Z13" s="43" t="s">
        <v>32</v>
      </c>
      <c r="AA13" s="42" t="s">
        <v>31</v>
      </c>
      <c r="AB13" s="93">
        <v>2</v>
      </c>
      <c r="AC13" s="93" t="s">
        <v>29</v>
      </c>
      <c r="AD13" s="93">
        <v>4</v>
      </c>
      <c r="AE13" s="43" t="s">
        <v>32</v>
      </c>
      <c r="AF13" s="42" t="s">
        <v>31</v>
      </c>
      <c r="AG13" s="93"/>
      <c r="AH13" s="93" t="s">
        <v>29</v>
      </c>
      <c r="AI13" s="93"/>
      <c r="AJ13" s="43" t="s">
        <v>32</v>
      </c>
      <c r="AK13" s="45"/>
      <c r="AL13" s="46"/>
      <c r="AM13" s="47"/>
      <c r="AN13" s="46"/>
      <c r="AO13" s="46"/>
      <c r="AP13" s="48">
        <f>+AN12-AP12</f>
        <v>-4</v>
      </c>
      <c r="AQ13" s="49"/>
      <c r="AR13" s="46"/>
      <c r="AS13" s="47"/>
      <c r="AT13" s="50"/>
      <c r="AU13" s="131"/>
      <c r="AV13" s="51"/>
    </row>
    <row r="14" spans="1:48" ht="14.25" customHeight="1">
      <c r="A14" s="7" t="s">
        <v>50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35"/>
      <c r="AL14" s="36"/>
      <c r="AM14" s="37"/>
      <c r="AN14" s="36"/>
      <c r="AO14" s="36"/>
      <c r="AP14" s="66"/>
      <c r="AQ14" s="38"/>
      <c r="AR14" s="36"/>
      <c r="AS14" s="37"/>
      <c r="AT14" s="39"/>
      <c r="AU14" s="130"/>
      <c r="AV14" s="40"/>
    </row>
    <row r="15" spans="1:48" ht="14.25" customHeight="1">
      <c r="A15" s="7" t="s">
        <v>109</v>
      </c>
      <c r="B15" s="28"/>
      <c r="C15" s="55">
        <f>T6</f>
        <v>0</v>
      </c>
      <c r="D15" s="55" t="s">
        <v>29</v>
      </c>
      <c r="E15" s="55">
        <f>R6</f>
        <v>0</v>
      </c>
      <c r="F15" s="29"/>
      <c r="G15" s="28"/>
      <c r="H15" s="55">
        <f>T9</f>
        <v>0</v>
      </c>
      <c r="I15" s="55" t="s">
        <v>29</v>
      </c>
      <c r="J15" s="55">
        <f>R9</f>
        <v>0</v>
      </c>
      <c r="K15" s="29"/>
      <c r="L15" s="28"/>
      <c r="M15" s="55">
        <f>T12</f>
        <v>3</v>
      </c>
      <c r="N15" s="55" t="s">
        <v>29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>
        <v>0</v>
      </c>
      <c r="X15" s="92" t="s">
        <v>29</v>
      </c>
      <c r="Y15" s="92">
        <v>3</v>
      </c>
      <c r="Z15" s="29"/>
      <c r="AA15" s="28"/>
      <c r="AB15" s="92"/>
      <c r="AC15" s="92" t="s">
        <v>29</v>
      </c>
      <c r="AD15" s="92"/>
      <c r="AE15" s="29"/>
      <c r="AF15" s="28"/>
      <c r="AG15" s="92"/>
      <c r="AH15" s="92" t="s">
        <v>29</v>
      </c>
      <c r="AI15" s="92"/>
      <c r="AJ15" s="29"/>
      <c r="AK15" s="35">
        <f>+B14+G14+L14+Q14+V14+AA14+AF14</f>
        <v>4</v>
      </c>
      <c r="AL15" s="36">
        <f>+C14+H14+M14+R14+W14+AB14+AG14</f>
        <v>1</v>
      </c>
      <c r="AM15" s="37">
        <f>+AK15+AL15</f>
        <v>5</v>
      </c>
      <c r="AN15" s="158">
        <f>+C15+H15+M15+R15+W15+AB15+AG15</f>
        <v>3</v>
      </c>
      <c r="AO15" s="36" t="s">
        <v>30</v>
      </c>
      <c r="AP15" s="158">
        <f>+E15+J15+O15+T15+Y15+AD15+AI15</f>
        <v>3</v>
      </c>
      <c r="AQ15" s="159">
        <f>+C16+H16+M16+R16+W16+AB16+AG16</f>
        <v>7</v>
      </c>
      <c r="AR15" s="36" t="s">
        <v>30</v>
      </c>
      <c r="AS15" s="160">
        <f>+E16+J16+O16+T16+Y16+AD16+AI16</f>
        <v>6</v>
      </c>
      <c r="AT15" s="39">
        <f>IF(AS15=0,"10.000",AQ15/(AQ15+AS15)*10)</f>
        <v>5.3846153846153841</v>
      </c>
      <c r="AU15" s="130">
        <f>RANK(AV15,$AV$6:$AV$25)</f>
        <v>3</v>
      </c>
      <c r="AV15" s="40">
        <f>AM15*1000+AL15*100+AP16*10+AT15</f>
        <v>5105.3846153846152</v>
      </c>
    </row>
    <row r="16" spans="1:48" ht="14.25" customHeight="1">
      <c r="A16" s="7" t="s">
        <v>119</v>
      </c>
      <c r="B16" s="42" t="s">
        <v>31</v>
      </c>
      <c r="C16" s="67">
        <f>T7</f>
        <v>0</v>
      </c>
      <c r="D16" s="67" t="s">
        <v>29</v>
      </c>
      <c r="E16" s="67">
        <f>R7</f>
        <v>0</v>
      </c>
      <c r="F16" s="43" t="s">
        <v>32</v>
      </c>
      <c r="G16" s="42" t="s">
        <v>31</v>
      </c>
      <c r="H16" s="67">
        <f>T10</f>
        <v>0</v>
      </c>
      <c r="I16" s="67" t="s">
        <v>29</v>
      </c>
      <c r="J16" s="67">
        <f>R10</f>
        <v>0</v>
      </c>
      <c r="K16" s="43" t="s">
        <v>32</v>
      </c>
      <c r="L16" s="42" t="s">
        <v>31</v>
      </c>
      <c r="M16" s="67">
        <f>T13</f>
        <v>6</v>
      </c>
      <c r="N16" s="67" t="s">
        <v>29</v>
      </c>
      <c r="O16" s="67">
        <f>R13</f>
        <v>0</v>
      </c>
      <c r="P16" s="43" t="s">
        <v>32</v>
      </c>
      <c r="Q16" s="42"/>
      <c r="R16" s="43"/>
      <c r="S16" s="29"/>
      <c r="T16" s="29"/>
      <c r="U16" s="29"/>
      <c r="V16" s="28" t="s">
        <v>31</v>
      </c>
      <c r="W16" s="92">
        <v>1</v>
      </c>
      <c r="X16" s="92" t="s">
        <v>29</v>
      </c>
      <c r="Y16" s="92">
        <v>6</v>
      </c>
      <c r="Z16" s="29" t="s">
        <v>32</v>
      </c>
      <c r="AA16" s="28" t="s">
        <v>31</v>
      </c>
      <c r="AB16" s="92"/>
      <c r="AC16" s="92" t="s">
        <v>29</v>
      </c>
      <c r="AD16" s="92"/>
      <c r="AE16" s="29" t="s">
        <v>32</v>
      </c>
      <c r="AF16" s="28" t="s">
        <v>31</v>
      </c>
      <c r="AG16" s="92"/>
      <c r="AH16" s="92" t="s">
        <v>29</v>
      </c>
      <c r="AI16" s="92"/>
      <c r="AJ16" s="29" t="s">
        <v>32</v>
      </c>
      <c r="AK16" s="45"/>
      <c r="AL16" s="46"/>
      <c r="AM16" s="47"/>
      <c r="AN16" s="46"/>
      <c r="AO16" s="46"/>
      <c r="AP16" s="48">
        <f>+AN15-AP15</f>
        <v>0</v>
      </c>
      <c r="AQ16" s="49"/>
      <c r="AR16" s="46"/>
      <c r="AS16" s="47"/>
      <c r="AT16" s="50"/>
      <c r="AU16" s="131"/>
      <c r="AV16" s="40"/>
    </row>
    <row r="17" spans="1:48" ht="14.25" customHeight="1">
      <c r="A17" s="56" t="s">
        <v>39</v>
      </c>
      <c r="B17" s="84"/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/>
      <c r="M17" s="88"/>
      <c r="N17" s="29"/>
      <c r="O17" s="54"/>
      <c r="P17" s="29"/>
      <c r="Q17" s="84">
        <v>2</v>
      </c>
      <c r="R17" s="88">
        <v>1</v>
      </c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35"/>
      <c r="AL17" s="60"/>
      <c r="AM17" s="61"/>
      <c r="AN17" s="60"/>
      <c r="AO17" s="60"/>
      <c r="AP17" s="62"/>
      <c r="AQ17" s="63"/>
      <c r="AR17" s="60"/>
      <c r="AS17" s="61"/>
      <c r="AT17" s="64"/>
      <c r="AU17" s="130"/>
      <c r="AV17" s="65"/>
    </row>
    <row r="18" spans="1:48" ht="14.25" customHeight="1">
      <c r="A18" s="7" t="s">
        <v>120</v>
      </c>
      <c r="B18" s="28"/>
      <c r="C18" s="55">
        <f>Y6</f>
        <v>0</v>
      </c>
      <c r="D18" s="55" t="s">
        <v>33</v>
      </c>
      <c r="E18" s="55">
        <f>W6</f>
        <v>0</v>
      </c>
      <c r="F18" s="55"/>
      <c r="G18" s="69"/>
      <c r="H18" s="55">
        <f>Y9</f>
        <v>3</v>
      </c>
      <c r="I18" s="55" t="s">
        <v>33</v>
      </c>
      <c r="J18" s="55">
        <f>W9</f>
        <v>0</v>
      </c>
      <c r="K18" s="55"/>
      <c r="L18" s="69"/>
      <c r="M18" s="55">
        <f>Y12</f>
        <v>0</v>
      </c>
      <c r="N18" s="55" t="s">
        <v>33</v>
      </c>
      <c r="O18" s="55">
        <f>W12</f>
        <v>0</v>
      </c>
      <c r="P18" s="55"/>
      <c r="Q18" s="69"/>
      <c r="R18" s="55">
        <f>Y15</f>
        <v>3</v>
      </c>
      <c r="S18" s="55" t="s">
        <v>33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33</v>
      </c>
      <c r="AD18" s="92"/>
      <c r="AE18" s="29"/>
      <c r="AF18" s="28"/>
      <c r="AG18" s="92"/>
      <c r="AH18" s="92" t="s">
        <v>33</v>
      </c>
      <c r="AI18" s="92"/>
      <c r="AJ18" s="29"/>
      <c r="AK18" s="35">
        <f>+B17+G17+L17+Q17+V17+AA17+AF17</f>
        <v>4</v>
      </c>
      <c r="AL18" s="36">
        <f>+C17+H17+M17+R17+W17+AB17+AG17</f>
        <v>2</v>
      </c>
      <c r="AM18" s="37">
        <f>+AK18+AL18</f>
        <v>6</v>
      </c>
      <c r="AN18" s="158">
        <f>+C18+H18+M18+R18+W18+AB18+AG18</f>
        <v>6</v>
      </c>
      <c r="AO18" s="36" t="s">
        <v>34</v>
      </c>
      <c r="AP18" s="158">
        <f>+E18+J18+O18+T18+Y18+AD18+AI18</f>
        <v>0</v>
      </c>
      <c r="AQ18" s="159">
        <f>+C19+H19+M19+R19+W19+AB19+AG19</f>
        <v>12</v>
      </c>
      <c r="AR18" s="36" t="s">
        <v>34</v>
      </c>
      <c r="AS18" s="160">
        <f>+E19+J19+O19+T19+Y19+AD19+AI19</f>
        <v>1</v>
      </c>
      <c r="AT18" s="39">
        <f>IF(AS18=0,"10.000",AQ18/(AQ18+AS18)*10)</f>
        <v>9.2307692307692317</v>
      </c>
      <c r="AU18" s="130">
        <f>RANK(AV18,$AV$6:$AV$25)</f>
        <v>1</v>
      </c>
      <c r="AV18" s="40">
        <f>AM18*1000+AL18*100+AP19*10+AT18</f>
        <v>6269.2307692307695</v>
      </c>
    </row>
    <row r="19" spans="1:48" ht="14.25" customHeight="1">
      <c r="A19" s="41"/>
      <c r="B19" s="42" t="s">
        <v>35</v>
      </c>
      <c r="C19" s="67">
        <f>Y7</f>
        <v>0</v>
      </c>
      <c r="D19" s="67" t="s">
        <v>33</v>
      </c>
      <c r="E19" s="67">
        <f>W7</f>
        <v>0</v>
      </c>
      <c r="F19" s="67" t="s">
        <v>36</v>
      </c>
      <c r="G19" s="70" t="s">
        <v>35</v>
      </c>
      <c r="H19" s="67">
        <f>Y10</f>
        <v>6</v>
      </c>
      <c r="I19" s="67" t="s">
        <v>33</v>
      </c>
      <c r="J19" s="67">
        <f>W10</f>
        <v>0</v>
      </c>
      <c r="K19" s="67" t="s">
        <v>36</v>
      </c>
      <c r="L19" s="70" t="s">
        <v>35</v>
      </c>
      <c r="M19" s="67">
        <f>Y13</f>
        <v>0</v>
      </c>
      <c r="N19" s="67" t="s">
        <v>33</v>
      </c>
      <c r="O19" s="67">
        <f>W13</f>
        <v>0</v>
      </c>
      <c r="P19" s="67" t="s">
        <v>36</v>
      </c>
      <c r="Q19" s="70" t="s">
        <v>35</v>
      </c>
      <c r="R19" s="67">
        <f>Y16</f>
        <v>6</v>
      </c>
      <c r="S19" s="67" t="s">
        <v>33</v>
      </c>
      <c r="T19" s="67">
        <f>W16</f>
        <v>1</v>
      </c>
      <c r="U19" s="44" t="s">
        <v>36</v>
      </c>
      <c r="V19" s="42"/>
      <c r="W19" s="43"/>
      <c r="X19" s="43"/>
      <c r="Y19" s="43"/>
      <c r="Z19" s="43"/>
      <c r="AA19" s="42" t="s">
        <v>35</v>
      </c>
      <c r="AB19" s="93"/>
      <c r="AC19" s="93" t="s">
        <v>33</v>
      </c>
      <c r="AD19" s="93"/>
      <c r="AE19" s="43" t="s">
        <v>36</v>
      </c>
      <c r="AF19" s="42" t="s">
        <v>35</v>
      </c>
      <c r="AG19" s="93"/>
      <c r="AH19" s="93" t="s">
        <v>33</v>
      </c>
      <c r="AI19" s="93"/>
      <c r="AJ19" s="43" t="s">
        <v>36</v>
      </c>
      <c r="AK19" s="45"/>
      <c r="AL19" s="46"/>
      <c r="AM19" s="47"/>
      <c r="AN19" s="46"/>
      <c r="AO19" s="46"/>
      <c r="AP19" s="48">
        <f>+AN18-AP18</f>
        <v>6</v>
      </c>
      <c r="AQ19" s="49"/>
      <c r="AR19" s="46"/>
      <c r="AS19" s="47"/>
      <c r="AT19" s="50"/>
      <c r="AU19" s="132"/>
      <c r="AV19" s="51"/>
    </row>
    <row r="20" spans="1:48" ht="14.25" customHeight="1">
      <c r="A20" s="7" t="s">
        <v>38</v>
      </c>
      <c r="B20" s="85">
        <v>2</v>
      </c>
      <c r="C20" s="89"/>
      <c r="D20" s="59"/>
      <c r="E20" s="97"/>
      <c r="F20" s="59"/>
      <c r="G20" s="85"/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35"/>
      <c r="AL20" s="36"/>
      <c r="AM20" s="37"/>
      <c r="AN20" s="36"/>
      <c r="AO20" s="36"/>
      <c r="AP20" s="66"/>
      <c r="AQ20" s="38"/>
      <c r="AR20" s="36"/>
      <c r="AS20" s="37"/>
      <c r="AT20" s="72"/>
      <c r="AU20" s="133"/>
      <c r="AV20" s="40"/>
    </row>
    <row r="21" spans="1:48" ht="14.25" customHeight="1">
      <c r="A21" s="7" t="s">
        <v>121</v>
      </c>
      <c r="B21" s="28"/>
      <c r="C21" s="55">
        <f>AD6</f>
        <v>1</v>
      </c>
      <c r="D21" s="55" t="s">
        <v>51</v>
      </c>
      <c r="E21" s="55">
        <f>AB6</f>
        <v>2</v>
      </c>
      <c r="F21" s="55"/>
      <c r="G21" s="69"/>
      <c r="H21" s="55">
        <f>AD9</f>
        <v>0</v>
      </c>
      <c r="I21" s="55" t="s">
        <v>51</v>
      </c>
      <c r="J21" s="55">
        <f>AB9</f>
        <v>0</v>
      </c>
      <c r="K21" s="55"/>
      <c r="L21" s="69"/>
      <c r="M21" s="55">
        <f>AD12</f>
        <v>2</v>
      </c>
      <c r="N21" s="55" t="s">
        <v>51</v>
      </c>
      <c r="O21" s="55">
        <f>AB12</f>
        <v>1</v>
      </c>
      <c r="P21" s="55"/>
      <c r="Q21" s="69"/>
      <c r="R21" s="55">
        <f>AD15</f>
        <v>0</v>
      </c>
      <c r="S21" s="55" t="s">
        <v>51</v>
      </c>
      <c r="T21" s="55">
        <f>AB15</f>
        <v>0</v>
      </c>
      <c r="U21" s="55"/>
      <c r="V21" s="69"/>
      <c r="W21" s="55">
        <f>AD18</f>
        <v>0</v>
      </c>
      <c r="X21" s="55" t="s">
        <v>51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51</v>
      </c>
      <c r="AI21" s="92"/>
      <c r="AJ21" s="29"/>
      <c r="AK21" s="35">
        <f>+B20+G20+L20+Q20+V20+AA20+AF20</f>
        <v>4</v>
      </c>
      <c r="AL21" s="36">
        <f>+C20+H20+M20+R20+W20+AB20+AG20</f>
        <v>1</v>
      </c>
      <c r="AM21" s="37">
        <f>+AK21+AL21</f>
        <v>5</v>
      </c>
      <c r="AN21" s="158">
        <f>+C21+H21+M21+R21+W21+AB21+AG2</f>
        <v>3</v>
      </c>
      <c r="AO21" s="36" t="s">
        <v>52</v>
      </c>
      <c r="AP21" s="158">
        <f>+E21+J21+O21+T21+Y21+AD21+AI21</f>
        <v>3</v>
      </c>
      <c r="AQ21" s="159">
        <f>+C22+H22+M22+R22+W22+AB22+AG22</f>
        <v>7</v>
      </c>
      <c r="AR21" s="36" t="s">
        <v>52</v>
      </c>
      <c r="AS21" s="160">
        <f>+E22+J22+O22+T22+Y22+AD22+AI22</f>
        <v>6</v>
      </c>
      <c r="AT21" s="39">
        <f>IF(AS21=0,"10.000",AQ21/(AQ21+AS21)*10)</f>
        <v>5.3846153846153841</v>
      </c>
      <c r="AU21" s="130">
        <f>RANK(AV21,$AV$6:$AV$25)</f>
        <v>3</v>
      </c>
      <c r="AV21" s="40">
        <f>AM21*1000+AL21*100+AP22*10+AT21</f>
        <v>5105.3846153846152</v>
      </c>
    </row>
    <row r="22" spans="1:48" ht="14.25" customHeight="1">
      <c r="A22" s="7"/>
      <c r="B22" s="42" t="s">
        <v>53</v>
      </c>
      <c r="C22" s="67">
        <f>AD7</f>
        <v>3</v>
      </c>
      <c r="D22" s="67" t="s">
        <v>51</v>
      </c>
      <c r="E22" s="67">
        <f>AB7</f>
        <v>4</v>
      </c>
      <c r="F22" s="67" t="s">
        <v>54</v>
      </c>
      <c r="G22" s="70" t="s">
        <v>53</v>
      </c>
      <c r="H22" s="67">
        <f>AD10</f>
        <v>0</v>
      </c>
      <c r="I22" s="67" t="s">
        <v>51</v>
      </c>
      <c r="J22" s="67">
        <f>AB10</f>
        <v>0</v>
      </c>
      <c r="K22" s="67" t="s">
        <v>54</v>
      </c>
      <c r="L22" s="70" t="s">
        <v>53</v>
      </c>
      <c r="M22" s="67">
        <f>AD13</f>
        <v>4</v>
      </c>
      <c r="N22" s="67" t="s">
        <v>51</v>
      </c>
      <c r="O22" s="67">
        <f>AB13</f>
        <v>2</v>
      </c>
      <c r="P22" s="67" t="s">
        <v>54</v>
      </c>
      <c r="Q22" s="70" t="s">
        <v>53</v>
      </c>
      <c r="R22" s="67">
        <f>AD16</f>
        <v>0</v>
      </c>
      <c r="S22" s="67" t="s">
        <v>51</v>
      </c>
      <c r="T22" s="67">
        <f>AB16</f>
        <v>0</v>
      </c>
      <c r="U22" s="67" t="s">
        <v>54</v>
      </c>
      <c r="V22" s="70" t="s">
        <v>53</v>
      </c>
      <c r="W22" s="67">
        <f>AD19</f>
        <v>0</v>
      </c>
      <c r="X22" s="67" t="s">
        <v>51</v>
      </c>
      <c r="Y22" s="67">
        <f>AB19</f>
        <v>0</v>
      </c>
      <c r="Z22" s="43" t="s">
        <v>54</v>
      </c>
      <c r="AA22" s="42"/>
      <c r="AB22" s="43"/>
      <c r="AC22" s="29"/>
      <c r="AD22" s="29"/>
      <c r="AE22" s="29"/>
      <c r="AF22" s="28" t="s">
        <v>53</v>
      </c>
      <c r="AG22" s="92"/>
      <c r="AH22" s="92" t="s">
        <v>51</v>
      </c>
      <c r="AI22" s="92"/>
      <c r="AJ22" s="29" t="s">
        <v>54</v>
      </c>
      <c r="AK22" s="45"/>
      <c r="AL22" s="46"/>
      <c r="AM22" s="47"/>
      <c r="AN22" s="46"/>
      <c r="AO22" s="46"/>
      <c r="AP22" s="48">
        <f>+AN21-AP21</f>
        <v>0</v>
      </c>
      <c r="AQ22" s="49"/>
      <c r="AR22" s="46"/>
      <c r="AS22" s="47"/>
      <c r="AT22" s="50"/>
      <c r="AU22" s="134"/>
      <c r="AV22" s="40"/>
    </row>
    <row r="23" spans="1:48" ht="14.25" customHeight="1">
      <c r="A23" s="56" t="s">
        <v>55</v>
      </c>
      <c r="B23" s="84">
        <v>2</v>
      </c>
      <c r="C23" s="88">
        <v>1</v>
      </c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35"/>
      <c r="AL23" s="60"/>
      <c r="AM23" s="61"/>
      <c r="AN23" s="60"/>
      <c r="AO23" s="60"/>
      <c r="AP23" s="62"/>
      <c r="AQ23" s="63"/>
      <c r="AR23" s="60"/>
      <c r="AS23" s="61"/>
      <c r="AT23" s="73"/>
      <c r="AU23" s="135"/>
      <c r="AV23" s="65"/>
    </row>
    <row r="24" spans="1:48" ht="14.25" customHeight="1">
      <c r="A24" s="7" t="s">
        <v>122</v>
      </c>
      <c r="B24" s="28"/>
      <c r="C24" s="55">
        <f>AI6</f>
        <v>2</v>
      </c>
      <c r="D24" s="55" t="s">
        <v>29</v>
      </c>
      <c r="E24" s="55">
        <f>AG6</f>
        <v>1</v>
      </c>
      <c r="F24" s="55"/>
      <c r="G24" s="69"/>
      <c r="H24" s="55">
        <f>AI9</f>
        <v>2</v>
      </c>
      <c r="I24" s="55" t="s">
        <v>29</v>
      </c>
      <c r="J24" s="55">
        <f>AG9</f>
        <v>1</v>
      </c>
      <c r="K24" s="55"/>
      <c r="L24" s="69"/>
      <c r="M24" s="55">
        <f>AI12</f>
        <v>0</v>
      </c>
      <c r="N24" s="55" t="s">
        <v>29</v>
      </c>
      <c r="O24" s="55">
        <f>AG12</f>
        <v>0</v>
      </c>
      <c r="P24" s="55"/>
      <c r="Q24" s="69"/>
      <c r="R24" s="55">
        <f>AI15</f>
        <v>0</v>
      </c>
      <c r="S24" s="55" t="s">
        <v>29</v>
      </c>
      <c r="T24" s="55">
        <f>AG15</f>
        <v>0</v>
      </c>
      <c r="U24" s="55"/>
      <c r="V24" s="69"/>
      <c r="W24" s="55">
        <f>AI18</f>
        <v>0</v>
      </c>
      <c r="X24" s="55" t="s">
        <v>29</v>
      </c>
      <c r="Y24" s="55">
        <f>AG18</f>
        <v>0</v>
      </c>
      <c r="Z24" s="55"/>
      <c r="AA24" s="69"/>
      <c r="AB24" s="55">
        <f>AI21</f>
        <v>0</v>
      </c>
      <c r="AC24" s="55" t="s">
        <v>29</v>
      </c>
      <c r="AD24" s="55">
        <f>AG21</f>
        <v>0</v>
      </c>
      <c r="AE24" s="29"/>
      <c r="AF24" s="28"/>
      <c r="AG24" s="29"/>
      <c r="AH24" s="29"/>
      <c r="AI24" s="29"/>
      <c r="AJ24" s="29"/>
      <c r="AK24" s="35">
        <f>+B23+G23+L23+Q23+V23+AA23+AI30</f>
        <v>4</v>
      </c>
      <c r="AL24" s="36">
        <f>+C23+H23+M23+R23+W23+AB23+AG23</f>
        <v>2</v>
      </c>
      <c r="AM24" s="37">
        <f>+AK24+AL24</f>
        <v>6</v>
      </c>
      <c r="AN24" s="158">
        <f>+C24+H24+M24+R24+W24+AB24+AG24</f>
        <v>4</v>
      </c>
      <c r="AO24" s="36" t="s">
        <v>30</v>
      </c>
      <c r="AP24" s="158">
        <f>+E24+J24+O24+T24+Y24+AD24+AI24</f>
        <v>2</v>
      </c>
      <c r="AQ24" s="159">
        <f>+C25+H25+M25+R25+W25+AB25+AG25</f>
        <v>9</v>
      </c>
      <c r="AR24" s="36" t="s">
        <v>30</v>
      </c>
      <c r="AS24" s="160">
        <f>+E25+J25+O25+T25+Y25+AD25+AI25</f>
        <v>4</v>
      </c>
      <c r="AT24" s="39">
        <f>IF(AS24=0,"10.000",AQ24/(AQ24+AS24)*10)</f>
        <v>6.9230769230769234</v>
      </c>
      <c r="AU24" s="130">
        <f>RANK(AV24,$AV$6:$AV$25)</f>
        <v>2</v>
      </c>
      <c r="AV24" s="40">
        <f>AM24*1000+AL24*100+AP25*10+AT24</f>
        <v>6226.9230769230771</v>
      </c>
    </row>
    <row r="25" spans="1:48" ht="14.25" customHeight="1" thickBot="1">
      <c r="A25" s="17"/>
      <c r="B25" s="74" t="s">
        <v>31</v>
      </c>
      <c r="C25" s="75">
        <f>AI7</f>
        <v>5</v>
      </c>
      <c r="D25" s="75" t="s">
        <v>29</v>
      </c>
      <c r="E25" s="75">
        <f>AG7</f>
        <v>2</v>
      </c>
      <c r="F25" s="75" t="s">
        <v>32</v>
      </c>
      <c r="G25" s="76" t="s">
        <v>31</v>
      </c>
      <c r="H25" s="75">
        <f>AI10</f>
        <v>4</v>
      </c>
      <c r="I25" s="75" t="s">
        <v>29</v>
      </c>
      <c r="J25" s="75">
        <f>AG10</f>
        <v>2</v>
      </c>
      <c r="K25" s="75" t="s">
        <v>32</v>
      </c>
      <c r="L25" s="76" t="s">
        <v>31</v>
      </c>
      <c r="M25" s="75">
        <f>AI13</f>
        <v>0</v>
      </c>
      <c r="N25" s="75" t="s">
        <v>29</v>
      </c>
      <c r="O25" s="75">
        <f>AG13</f>
        <v>0</v>
      </c>
      <c r="P25" s="75" t="s">
        <v>32</v>
      </c>
      <c r="Q25" s="76" t="s">
        <v>31</v>
      </c>
      <c r="R25" s="75">
        <f>AI16</f>
        <v>0</v>
      </c>
      <c r="S25" s="75" t="s">
        <v>29</v>
      </c>
      <c r="T25" s="75">
        <f>AG16</f>
        <v>0</v>
      </c>
      <c r="U25" s="75" t="s">
        <v>32</v>
      </c>
      <c r="V25" s="76" t="s">
        <v>31</v>
      </c>
      <c r="W25" s="75">
        <f>AI19</f>
        <v>0</v>
      </c>
      <c r="X25" s="75" t="s">
        <v>29</v>
      </c>
      <c r="Y25" s="75">
        <f>AG19</f>
        <v>0</v>
      </c>
      <c r="Z25" s="75" t="s">
        <v>32</v>
      </c>
      <c r="AA25" s="76" t="s">
        <v>31</v>
      </c>
      <c r="AB25" s="75">
        <f>AI22</f>
        <v>0</v>
      </c>
      <c r="AC25" s="75" t="s">
        <v>29</v>
      </c>
      <c r="AD25" s="75">
        <f>AG22</f>
        <v>0</v>
      </c>
      <c r="AE25" s="77" t="s">
        <v>32</v>
      </c>
      <c r="AF25" s="74"/>
      <c r="AG25" s="77"/>
      <c r="AH25" s="77"/>
      <c r="AI25" s="77"/>
      <c r="AJ25" s="77"/>
      <c r="AK25" s="78"/>
      <c r="AL25" s="79"/>
      <c r="AM25" s="83"/>
      <c r="AN25" s="79"/>
      <c r="AO25" s="79"/>
      <c r="AP25" s="81">
        <f>+AN24-AP24</f>
        <v>2</v>
      </c>
      <c r="AQ25" s="82"/>
      <c r="AR25" s="79"/>
      <c r="AS25" s="83"/>
      <c r="AT25" s="137"/>
      <c r="AU25" s="157"/>
      <c r="AV25" s="139"/>
    </row>
    <row r="26" spans="1:48" ht="12" hidden="1" customHeight="1" thickBot="1">
      <c r="A26" s="17" t="s">
        <v>56</v>
      </c>
      <c r="B26" s="74" t="s">
        <v>31</v>
      </c>
      <c r="C26" s="75" t="e">
        <f>#REF!</f>
        <v>#REF!</v>
      </c>
      <c r="D26" s="75" t="s">
        <v>29</v>
      </c>
      <c r="E26" s="75" t="e">
        <f>#REF!</f>
        <v>#REF!</v>
      </c>
      <c r="F26" s="75" t="s">
        <v>32</v>
      </c>
      <c r="G26" s="76" t="s">
        <v>31</v>
      </c>
      <c r="H26" s="75" t="e">
        <f>#REF!</f>
        <v>#REF!</v>
      </c>
      <c r="I26" s="75" t="s">
        <v>29</v>
      </c>
      <c r="J26" s="75" t="e">
        <f>#REF!</f>
        <v>#REF!</v>
      </c>
      <c r="K26" s="75" t="s">
        <v>32</v>
      </c>
      <c r="L26" s="76" t="s">
        <v>31</v>
      </c>
      <c r="M26" s="75" t="e">
        <f>#REF!</f>
        <v>#REF!</v>
      </c>
      <c r="N26" s="75" t="s">
        <v>29</v>
      </c>
      <c r="O26" s="75" t="e">
        <f>#REF!</f>
        <v>#REF!</v>
      </c>
      <c r="P26" s="75" t="s">
        <v>32</v>
      </c>
      <c r="Q26" s="76" t="s">
        <v>31</v>
      </c>
      <c r="R26" s="75" t="e">
        <f>#REF!</f>
        <v>#REF!</v>
      </c>
      <c r="S26" s="75" t="s">
        <v>29</v>
      </c>
      <c r="T26" s="75" t="e">
        <f>#REF!</f>
        <v>#REF!</v>
      </c>
      <c r="U26" s="75" t="s">
        <v>32</v>
      </c>
      <c r="V26" s="76" t="s">
        <v>31</v>
      </c>
      <c r="W26" s="75" t="e">
        <f>#REF!</f>
        <v>#REF!</v>
      </c>
      <c r="X26" s="75" t="s">
        <v>29</v>
      </c>
      <c r="Y26" s="75" t="e">
        <f>#REF!</f>
        <v>#REF!</v>
      </c>
      <c r="Z26" s="75" t="s">
        <v>32</v>
      </c>
      <c r="AA26" s="76" t="s">
        <v>31</v>
      </c>
      <c r="AB26" s="75" t="e">
        <f>#REF!</f>
        <v>#REF!</v>
      </c>
      <c r="AC26" s="75" t="s">
        <v>29</v>
      </c>
      <c r="AD26" s="75" t="e">
        <f>#REF!</f>
        <v>#REF!</v>
      </c>
      <c r="AE26" s="75" t="s">
        <v>32</v>
      </c>
      <c r="AF26" s="76" t="s">
        <v>31</v>
      </c>
      <c r="AG26" s="75" t="e">
        <f>#REF!</f>
        <v>#REF!</v>
      </c>
      <c r="AH26" s="75" t="s">
        <v>29</v>
      </c>
      <c r="AI26" s="75" t="e">
        <f>#REF!</f>
        <v>#REF!</v>
      </c>
      <c r="AJ26" s="77" t="s">
        <v>32</v>
      </c>
      <c r="AK26" s="78"/>
      <c r="AL26" s="79"/>
      <c r="AM26" s="83"/>
      <c r="AN26" s="79"/>
      <c r="AO26" s="79"/>
      <c r="AP26" s="81" t="e">
        <f>+#REF!-#REF!</f>
        <v>#REF!</v>
      </c>
      <c r="AQ26" s="82"/>
      <c r="AR26" s="79"/>
      <c r="AS26" s="83"/>
      <c r="AT26" s="137"/>
      <c r="AU26" s="138"/>
      <c r="AV26" s="139"/>
    </row>
    <row r="27" spans="1:48" ht="14.25" customHeight="1">
      <c r="AQ27" s="4"/>
    </row>
    <row r="28" spans="1:48" ht="14.25" customHeight="1">
      <c r="A28" s="87"/>
      <c r="C28" s="95" t="s">
        <v>7</v>
      </c>
      <c r="AQ28" s="4"/>
    </row>
    <row r="29" spans="1:48" ht="14.25" customHeight="1">
      <c r="A29" s="1"/>
      <c r="AQ29" s="4"/>
    </row>
    <row r="30" spans="1:48" ht="14.25" customHeight="1">
      <c r="A30" s="91"/>
      <c r="C30" s="95" t="s">
        <v>8</v>
      </c>
      <c r="AQ30" s="4"/>
    </row>
    <row r="31" spans="1:48" ht="14.25" customHeight="1">
      <c r="AQ31" s="4"/>
    </row>
    <row r="32" spans="1:48" ht="14.25" customHeight="1">
      <c r="A32" s="94"/>
      <c r="C32" s="95" t="s">
        <v>9</v>
      </c>
      <c r="AQ32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37"/>
  <sheetViews>
    <sheetView topLeftCell="A2" zoomScale="75" zoomScaleNormal="75" workbookViewId="0">
      <selection activeCell="A31" sqref="A31"/>
    </sheetView>
  </sheetViews>
  <sheetFormatPr defaultRowHeight="13.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style="4" customWidth="1"/>
    <col min="54" max="54" width="2.625" customWidth="1"/>
    <col min="55" max="55" width="3.125" customWidth="1"/>
    <col min="56" max="56" width="6.625" customWidth="1"/>
    <col min="57" max="57" width="3.875" style="126" customWidth="1"/>
    <col min="58" max="58" width="6.625" customWidth="1"/>
  </cols>
  <sheetData>
    <row r="1" spans="1:60" s="5" customFormat="1" ht="14.25" customHeight="1">
      <c r="M1" s="6" t="s">
        <v>111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17</v>
      </c>
      <c r="E3" s="10"/>
      <c r="F3" s="10"/>
      <c r="G3" s="9"/>
      <c r="H3" s="10"/>
      <c r="I3" s="10" t="s">
        <v>18</v>
      </c>
      <c r="J3" s="10"/>
      <c r="K3" s="10"/>
      <c r="L3" s="9"/>
      <c r="M3" s="10"/>
      <c r="N3" s="10" t="s">
        <v>19</v>
      </c>
      <c r="O3" s="10"/>
      <c r="P3" s="10"/>
      <c r="Q3" s="9"/>
      <c r="R3" s="10"/>
      <c r="S3" s="10" t="s">
        <v>20</v>
      </c>
      <c r="T3" s="10"/>
      <c r="U3" s="10"/>
      <c r="V3" s="9"/>
      <c r="W3" s="10"/>
      <c r="X3" s="10" t="s">
        <v>21</v>
      </c>
      <c r="Y3" s="10"/>
      <c r="Z3" s="10"/>
      <c r="AA3" s="9"/>
      <c r="AB3" s="10"/>
      <c r="AC3" s="10" t="s">
        <v>22</v>
      </c>
      <c r="AD3" s="10"/>
      <c r="AE3" s="10"/>
      <c r="AF3" s="9"/>
      <c r="AG3" s="10"/>
      <c r="AH3" s="10" t="s">
        <v>23</v>
      </c>
      <c r="AI3" s="10"/>
      <c r="AJ3" s="10"/>
      <c r="AK3" s="9"/>
      <c r="AL3" s="10"/>
      <c r="AM3" s="10" t="s">
        <v>24</v>
      </c>
      <c r="AN3" s="10"/>
      <c r="AO3" s="10"/>
      <c r="AP3" s="9"/>
      <c r="AQ3" s="10"/>
      <c r="AR3" s="10" t="s">
        <v>25</v>
      </c>
      <c r="AS3" s="10"/>
      <c r="AT3" s="10"/>
      <c r="AU3" s="99" t="s">
        <v>12</v>
      </c>
      <c r="AV3" s="10" t="s">
        <v>0</v>
      </c>
      <c r="AW3" s="10" t="s">
        <v>16</v>
      </c>
      <c r="AX3" s="12" t="s">
        <v>2</v>
      </c>
      <c r="AY3" s="10"/>
      <c r="AZ3" s="10" t="s">
        <v>3</v>
      </c>
      <c r="BA3" s="13" t="s">
        <v>2</v>
      </c>
      <c r="BB3" s="10"/>
      <c r="BC3" s="14" t="s">
        <v>3</v>
      </c>
      <c r="BD3" s="15" t="s">
        <v>4</v>
      </c>
      <c r="BE3" s="114" t="s">
        <v>11</v>
      </c>
      <c r="BF3" s="16" t="s">
        <v>5</v>
      </c>
      <c r="BG3" s="1"/>
      <c r="BH3" s="1"/>
    </row>
    <row r="4" spans="1:60" ht="14.25" customHeight="1" thickBot="1">
      <c r="A4" s="17"/>
      <c r="B4" s="18" t="s">
        <v>0</v>
      </c>
      <c r="C4" s="19"/>
      <c r="D4" s="19"/>
      <c r="E4" s="20" t="s">
        <v>1</v>
      </c>
      <c r="F4" s="19"/>
      <c r="G4" s="18" t="s">
        <v>0</v>
      </c>
      <c r="H4" s="19"/>
      <c r="I4" s="19"/>
      <c r="J4" s="20" t="s">
        <v>1</v>
      </c>
      <c r="K4" s="19"/>
      <c r="L4" s="18" t="s">
        <v>0</v>
      </c>
      <c r="M4" s="19"/>
      <c r="N4" s="19"/>
      <c r="O4" s="20" t="s">
        <v>1</v>
      </c>
      <c r="P4" s="19"/>
      <c r="Q4" s="18" t="s">
        <v>0</v>
      </c>
      <c r="R4" s="19"/>
      <c r="S4" s="19"/>
      <c r="T4" s="20" t="s">
        <v>1</v>
      </c>
      <c r="U4" s="19"/>
      <c r="V4" s="18" t="s">
        <v>0</v>
      </c>
      <c r="W4" s="19"/>
      <c r="X4" s="19"/>
      <c r="Y4" s="20" t="s">
        <v>1</v>
      </c>
      <c r="Z4" s="19"/>
      <c r="AA4" s="18" t="s">
        <v>0</v>
      </c>
      <c r="AB4" s="19"/>
      <c r="AC4" s="19"/>
      <c r="AD4" s="20" t="s">
        <v>1</v>
      </c>
      <c r="AE4" s="19"/>
      <c r="AF4" s="18" t="s">
        <v>0</v>
      </c>
      <c r="AG4" s="19"/>
      <c r="AH4" s="19"/>
      <c r="AI4" s="20" t="s">
        <v>1</v>
      </c>
      <c r="AJ4" s="19"/>
      <c r="AK4" s="18" t="s">
        <v>0</v>
      </c>
      <c r="AL4" s="19"/>
      <c r="AM4" s="19"/>
      <c r="AN4" s="20" t="s">
        <v>1</v>
      </c>
      <c r="AO4" s="19"/>
      <c r="AP4" s="18" t="s">
        <v>0</v>
      </c>
      <c r="AQ4" s="19"/>
      <c r="AR4" s="19"/>
      <c r="AS4" s="20" t="s">
        <v>1</v>
      </c>
      <c r="AT4" s="21"/>
      <c r="AU4" s="17" t="s">
        <v>13</v>
      </c>
      <c r="AV4" s="19" t="s">
        <v>14</v>
      </c>
      <c r="AW4" s="19" t="s">
        <v>15</v>
      </c>
      <c r="AX4" s="18" t="s">
        <v>26</v>
      </c>
      <c r="AY4" s="19"/>
      <c r="AZ4" s="19"/>
      <c r="BA4" s="22" t="s">
        <v>27</v>
      </c>
      <c r="BB4" s="19"/>
      <c r="BC4" s="23"/>
      <c r="BD4" s="24" t="s">
        <v>6</v>
      </c>
      <c r="BE4" s="115" t="s">
        <v>10</v>
      </c>
      <c r="BF4" s="25"/>
      <c r="BG4" s="1"/>
    </row>
    <row r="5" spans="1:60" ht="14.25" customHeight="1">
      <c r="A5" s="11" t="s">
        <v>28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112</v>
      </c>
      <c r="B6" s="28"/>
      <c r="C6" s="29"/>
      <c r="D6" s="29"/>
      <c r="E6" s="29"/>
      <c r="F6" s="29"/>
      <c r="G6" s="28"/>
      <c r="H6" s="92"/>
      <c r="I6" s="92" t="s">
        <v>40</v>
      </c>
      <c r="J6" s="92"/>
      <c r="K6" s="30"/>
      <c r="L6" s="28"/>
      <c r="M6" s="92"/>
      <c r="N6" s="92" t="s">
        <v>40</v>
      </c>
      <c r="O6" s="92"/>
      <c r="P6" s="30"/>
      <c r="Q6" s="28"/>
      <c r="R6" s="92"/>
      <c r="S6" s="92" t="s">
        <v>40</v>
      </c>
      <c r="T6" s="92"/>
      <c r="U6" s="30"/>
      <c r="V6" s="28"/>
      <c r="W6" s="92"/>
      <c r="X6" s="92" t="s">
        <v>40</v>
      </c>
      <c r="Y6" s="92"/>
      <c r="Z6" s="30"/>
      <c r="AA6" s="28"/>
      <c r="AB6" s="92"/>
      <c r="AC6" s="92" t="s">
        <v>40</v>
      </c>
      <c r="AD6" s="92"/>
      <c r="AE6" s="30"/>
      <c r="AF6" s="28"/>
      <c r="AG6" s="92"/>
      <c r="AH6" s="92" t="s">
        <v>40</v>
      </c>
      <c r="AI6" s="92"/>
      <c r="AJ6" s="30"/>
      <c r="AK6" s="28"/>
      <c r="AL6" s="92"/>
      <c r="AM6" s="92" t="s">
        <v>40</v>
      </c>
      <c r="AN6" s="92"/>
      <c r="AO6" s="30"/>
      <c r="AP6" s="28"/>
      <c r="AQ6" s="92"/>
      <c r="AR6" s="92" t="s">
        <v>40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41</v>
      </c>
      <c r="AZ6" s="36">
        <f>+E6+J6+O6+T6+Y6+AD6+AI6+AN6+AS6</f>
        <v>0</v>
      </c>
      <c r="BA6" s="38">
        <f>+C7+H7+M7+R7+W7+AB7+AG7+AL7+AQ7</f>
        <v>0</v>
      </c>
      <c r="BB6" s="36" t="s">
        <v>41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42</v>
      </c>
      <c r="H7" s="93"/>
      <c r="I7" s="93" t="s">
        <v>40</v>
      </c>
      <c r="J7" s="93"/>
      <c r="K7" s="44" t="s">
        <v>43</v>
      </c>
      <c r="L7" s="42" t="s">
        <v>42</v>
      </c>
      <c r="M7" s="93"/>
      <c r="N7" s="93" t="s">
        <v>40</v>
      </c>
      <c r="O7" s="93"/>
      <c r="P7" s="44" t="s">
        <v>43</v>
      </c>
      <c r="Q7" s="42" t="s">
        <v>42</v>
      </c>
      <c r="R7" s="93"/>
      <c r="S7" s="93" t="s">
        <v>40</v>
      </c>
      <c r="T7" s="93"/>
      <c r="U7" s="44" t="s">
        <v>43</v>
      </c>
      <c r="V7" s="42" t="s">
        <v>42</v>
      </c>
      <c r="W7" s="93"/>
      <c r="X7" s="93" t="s">
        <v>40</v>
      </c>
      <c r="Y7" s="93"/>
      <c r="Z7" s="44" t="s">
        <v>43</v>
      </c>
      <c r="AA7" s="42" t="s">
        <v>42</v>
      </c>
      <c r="AB7" s="93"/>
      <c r="AC7" s="93" t="s">
        <v>40</v>
      </c>
      <c r="AD7" s="93"/>
      <c r="AE7" s="44" t="s">
        <v>43</v>
      </c>
      <c r="AF7" s="42" t="s">
        <v>42</v>
      </c>
      <c r="AG7" s="93"/>
      <c r="AH7" s="93" t="s">
        <v>40</v>
      </c>
      <c r="AI7" s="93"/>
      <c r="AJ7" s="44" t="s">
        <v>43</v>
      </c>
      <c r="AK7" s="42" t="s">
        <v>42</v>
      </c>
      <c r="AL7" s="93"/>
      <c r="AM7" s="93" t="s">
        <v>40</v>
      </c>
      <c r="AN7" s="93"/>
      <c r="AO7" s="44" t="s">
        <v>43</v>
      </c>
      <c r="AP7" s="42" t="s">
        <v>42</v>
      </c>
      <c r="AQ7" s="93"/>
      <c r="AR7" s="93" t="s">
        <v>40</v>
      </c>
      <c r="AS7" s="93"/>
      <c r="AT7" s="108" t="s">
        <v>43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44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113</v>
      </c>
      <c r="B9" s="28"/>
      <c r="C9" s="55">
        <f>J6</f>
        <v>0</v>
      </c>
      <c r="D9" s="29" t="s">
        <v>33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33</v>
      </c>
      <c r="O9" s="92"/>
      <c r="P9" s="29"/>
      <c r="Q9" s="28"/>
      <c r="R9" s="92"/>
      <c r="S9" s="92" t="s">
        <v>33</v>
      </c>
      <c r="T9" s="92"/>
      <c r="U9" s="29"/>
      <c r="V9" s="28"/>
      <c r="W9" s="92"/>
      <c r="X9" s="92" t="s">
        <v>33</v>
      </c>
      <c r="Y9" s="92"/>
      <c r="Z9" s="29"/>
      <c r="AA9" s="28"/>
      <c r="AB9" s="92"/>
      <c r="AC9" s="92" t="s">
        <v>33</v>
      </c>
      <c r="AD9" s="92"/>
      <c r="AE9" s="29"/>
      <c r="AF9" s="28"/>
      <c r="AG9" s="92"/>
      <c r="AH9" s="92" t="s">
        <v>33</v>
      </c>
      <c r="AI9" s="92"/>
      <c r="AJ9" s="29"/>
      <c r="AK9" s="28"/>
      <c r="AL9" s="92"/>
      <c r="AM9" s="92" t="s">
        <v>33</v>
      </c>
      <c r="AN9" s="92"/>
      <c r="AO9" s="29"/>
      <c r="AP9" s="28"/>
      <c r="AQ9" s="92"/>
      <c r="AR9" s="92" t="s">
        <v>33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34</v>
      </c>
      <c r="AZ9" s="36">
        <f>+E9+J9+O9+T9+Y9+AD9+AI9+AN9+AS9</f>
        <v>0</v>
      </c>
      <c r="BA9" s="38">
        <f>+C10+H10+M10+R10+W10+AB10+AG10+AL10+AQ10</f>
        <v>0</v>
      </c>
      <c r="BB9" s="36" t="s">
        <v>34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35</v>
      </c>
      <c r="C10" s="67">
        <f>J7</f>
        <v>0</v>
      </c>
      <c r="D10" s="43" t="s">
        <v>33</v>
      </c>
      <c r="E10" s="67">
        <f>H7</f>
        <v>0</v>
      </c>
      <c r="F10" s="44" t="s">
        <v>36</v>
      </c>
      <c r="G10" s="42"/>
      <c r="H10" s="43"/>
      <c r="I10" s="29"/>
      <c r="J10" s="29"/>
      <c r="K10" s="29"/>
      <c r="L10" s="28" t="s">
        <v>35</v>
      </c>
      <c r="M10" s="92"/>
      <c r="N10" s="92" t="s">
        <v>33</v>
      </c>
      <c r="O10" s="92"/>
      <c r="P10" s="29" t="s">
        <v>36</v>
      </c>
      <c r="Q10" s="28" t="s">
        <v>35</v>
      </c>
      <c r="R10" s="92"/>
      <c r="S10" s="92" t="s">
        <v>33</v>
      </c>
      <c r="T10" s="92"/>
      <c r="U10" s="29" t="s">
        <v>36</v>
      </c>
      <c r="V10" s="28" t="s">
        <v>35</v>
      </c>
      <c r="W10" s="92"/>
      <c r="X10" s="92" t="s">
        <v>33</v>
      </c>
      <c r="Y10" s="92"/>
      <c r="Z10" s="29" t="s">
        <v>36</v>
      </c>
      <c r="AA10" s="28" t="s">
        <v>35</v>
      </c>
      <c r="AB10" s="92"/>
      <c r="AC10" s="92" t="s">
        <v>33</v>
      </c>
      <c r="AD10" s="92"/>
      <c r="AE10" s="29" t="s">
        <v>36</v>
      </c>
      <c r="AF10" s="28" t="s">
        <v>35</v>
      </c>
      <c r="AG10" s="92"/>
      <c r="AH10" s="92" t="s">
        <v>33</v>
      </c>
      <c r="AI10" s="92"/>
      <c r="AJ10" s="29" t="s">
        <v>36</v>
      </c>
      <c r="AK10" s="28" t="s">
        <v>35</v>
      </c>
      <c r="AL10" s="92"/>
      <c r="AM10" s="92" t="s">
        <v>33</v>
      </c>
      <c r="AN10" s="92"/>
      <c r="AO10" s="29" t="s">
        <v>36</v>
      </c>
      <c r="AP10" s="28" t="s">
        <v>35</v>
      </c>
      <c r="AQ10" s="92"/>
      <c r="AR10" s="92" t="s">
        <v>33</v>
      </c>
      <c r="AS10" s="92"/>
      <c r="AT10" s="107" t="s">
        <v>36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57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114</v>
      </c>
      <c r="B12" s="28"/>
      <c r="C12" s="55">
        <f>O6</f>
        <v>0</v>
      </c>
      <c r="D12" s="29" t="s">
        <v>33</v>
      </c>
      <c r="E12" s="55">
        <f>M6</f>
        <v>0</v>
      </c>
      <c r="F12" s="29"/>
      <c r="G12" s="28"/>
      <c r="H12" s="55">
        <f>O9</f>
        <v>0</v>
      </c>
      <c r="I12" s="55" t="s">
        <v>33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33</v>
      </c>
      <c r="T12" s="92"/>
      <c r="U12" s="29"/>
      <c r="V12" s="28"/>
      <c r="W12" s="92"/>
      <c r="X12" s="92" t="s">
        <v>33</v>
      </c>
      <c r="Y12" s="92"/>
      <c r="Z12" s="29"/>
      <c r="AA12" s="28"/>
      <c r="AB12" s="92"/>
      <c r="AC12" s="92" t="s">
        <v>33</v>
      </c>
      <c r="AD12" s="92"/>
      <c r="AE12" s="29"/>
      <c r="AF12" s="28"/>
      <c r="AG12" s="92"/>
      <c r="AH12" s="92" t="s">
        <v>33</v>
      </c>
      <c r="AI12" s="92"/>
      <c r="AJ12" s="54"/>
      <c r="AK12" s="90"/>
      <c r="AL12" s="92"/>
      <c r="AM12" s="92" t="s">
        <v>33</v>
      </c>
      <c r="AN12" s="92"/>
      <c r="AO12" s="54"/>
      <c r="AP12" s="90"/>
      <c r="AQ12" s="92"/>
      <c r="AR12" s="92" t="s">
        <v>33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34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34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35</v>
      </c>
      <c r="C13" s="67">
        <f>O7</f>
        <v>0</v>
      </c>
      <c r="D13" s="43" t="s">
        <v>33</v>
      </c>
      <c r="E13" s="67">
        <f>M7</f>
        <v>0</v>
      </c>
      <c r="F13" s="43" t="s">
        <v>36</v>
      </c>
      <c r="G13" s="42" t="s">
        <v>35</v>
      </c>
      <c r="H13" s="67">
        <f>O10</f>
        <v>0</v>
      </c>
      <c r="I13" s="43" t="s">
        <v>33</v>
      </c>
      <c r="J13" s="43">
        <f>M10</f>
        <v>0</v>
      </c>
      <c r="K13" s="43" t="s">
        <v>36</v>
      </c>
      <c r="L13" s="42"/>
      <c r="M13" s="43"/>
      <c r="N13" s="43"/>
      <c r="O13" s="43"/>
      <c r="P13" s="43"/>
      <c r="Q13" s="42" t="s">
        <v>35</v>
      </c>
      <c r="R13" s="93"/>
      <c r="S13" s="93" t="s">
        <v>33</v>
      </c>
      <c r="T13" s="93"/>
      <c r="U13" s="43" t="s">
        <v>36</v>
      </c>
      <c r="V13" s="42" t="s">
        <v>35</v>
      </c>
      <c r="W13" s="93"/>
      <c r="X13" s="93" t="s">
        <v>33</v>
      </c>
      <c r="Y13" s="93"/>
      <c r="Z13" s="43" t="s">
        <v>36</v>
      </c>
      <c r="AA13" s="42" t="s">
        <v>35</v>
      </c>
      <c r="AB13" s="93"/>
      <c r="AC13" s="93" t="s">
        <v>33</v>
      </c>
      <c r="AD13" s="93"/>
      <c r="AE13" s="43" t="s">
        <v>36</v>
      </c>
      <c r="AF13" s="42" t="s">
        <v>35</v>
      </c>
      <c r="AG13" s="93"/>
      <c r="AH13" s="93" t="s">
        <v>33</v>
      </c>
      <c r="AI13" s="93"/>
      <c r="AJ13" s="43" t="s">
        <v>36</v>
      </c>
      <c r="AK13" s="42" t="s">
        <v>35</v>
      </c>
      <c r="AL13" s="93"/>
      <c r="AM13" s="93" t="s">
        <v>33</v>
      </c>
      <c r="AN13" s="93"/>
      <c r="AO13" s="43" t="s">
        <v>36</v>
      </c>
      <c r="AP13" s="42" t="s">
        <v>35</v>
      </c>
      <c r="AQ13" s="93"/>
      <c r="AR13" s="93" t="s">
        <v>33</v>
      </c>
      <c r="AS13" s="93"/>
      <c r="AT13" s="108" t="s">
        <v>36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37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69</v>
      </c>
      <c r="B15" s="28"/>
      <c r="C15" s="55">
        <f>T6</f>
        <v>0</v>
      </c>
      <c r="D15" s="55" t="s">
        <v>58</v>
      </c>
      <c r="E15" s="55">
        <f>R6</f>
        <v>0</v>
      </c>
      <c r="F15" s="29"/>
      <c r="G15" s="28"/>
      <c r="H15" s="55">
        <f>T9</f>
        <v>0</v>
      </c>
      <c r="I15" s="55" t="s">
        <v>58</v>
      </c>
      <c r="J15" s="55">
        <f>R9</f>
        <v>0</v>
      </c>
      <c r="K15" s="29"/>
      <c r="L15" s="28"/>
      <c r="M15" s="55">
        <f>T12</f>
        <v>0</v>
      </c>
      <c r="N15" s="55" t="s">
        <v>58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58</v>
      </c>
      <c r="Y15" s="92"/>
      <c r="Z15" s="29"/>
      <c r="AA15" s="28"/>
      <c r="AB15" s="92"/>
      <c r="AC15" s="92" t="s">
        <v>58</v>
      </c>
      <c r="AD15" s="92"/>
      <c r="AE15" s="29"/>
      <c r="AF15" s="28"/>
      <c r="AG15" s="92"/>
      <c r="AH15" s="92" t="s">
        <v>58</v>
      </c>
      <c r="AI15" s="92"/>
      <c r="AJ15" s="29"/>
      <c r="AK15" s="28"/>
      <c r="AL15" s="92"/>
      <c r="AM15" s="92" t="s">
        <v>58</v>
      </c>
      <c r="AN15" s="92"/>
      <c r="AO15" s="29"/>
      <c r="AP15" s="28"/>
      <c r="AQ15" s="92"/>
      <c r="AR15" s="92" t="s">
        <v>58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59</v>
      </c>
      <c r="AZ15" s="36">
        <f>+E15+J15+O15+T15+Y15+AD15+AI15+AN15+AS15</f>
        <v>0</v>
      </c>
      <c r="BA15" s="38">
        <f>+C16+H16+M16+R16+W16+AB16+AG16+AL16+AQ16</f>
        <v>0</v>
      </c>
      <c r="BB15" s="36" t="s">
        <v>59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60</v>
      </c>
      <c r="C16" s="67">
        <f>T7</f>
        <v>0</v>
      </c>
      <c r="D16" s="67" t="s">
        <v>58</v>
      </c>
      <c r="E16" s="67">
        <f>R7</f>
        <v>0</v>
      </c>
      <c r="F16" s="43" t="s">
        <v>61</v>
      </c>
      <c r="G16" s="42" t="s">
        <v>60</v>
      </c>
      <c r="H16" s="67">
        <f>T10</f>
        <v>0</v>
      </c>
      <c r="I16" s="67" t="s">
        <v>58</v>
      </c>
      <c r="J16" s="67">
        <f>R10</f>
        <v>0</v>
      </c>
      <c r="K16" s="43" t="s">
        <v>61</v>
      </c>
      <c r="L16" s="42" t="s">
        <v>60</v>
      </c>
      <c r="M16" s="67">
        <f>T13</f>
        <v>0</v>
      </c>
      <c r="N16" s="67" t="s">
        <v>58</v>
      </c>
      <c r="O16" s="67">
        <f>R13</f>
        <v>0</v>
      </c>
      <c r="P16" s="43" t="s">
        <v>61</v>
      </c>
      <c r="Q16" s="42"/>
      <c r="R16" s="43"/>
      <c r="S16" s="29"/>
      <c r="T16" s="29"/>
      <c r="U16" s="29"/>
      <c r="V16" s="28" t="s">
        <v>60</v>
      </c>
      <c r="W16" s="92"/>
      <c r="X16" s="92" t="s">
        <v>58</v>
      </c>
      <c r="Y16" s="92"/>
      <c r="Z16" s="29" t="s">
        <v>61</v>
      </c>
      <c r="AA16" s="28" t="s">
        <v>60</v>
      </c>
      <c r="AB16" s="92"/>
      <c r="AC16" s="92" t="s">
        <v>58</v>
      </c>
      <c r="AD16" s="92"/>
      <c r="AE16" s="29" t="s">
        <v>61</v>
      </c>
      <c r="AF16" s="28" t="s">
        <v>60</v>
      </c>
      <c r="AG16" s="92"/>
      <c r="AH16" s="92" t="s">
        <v>58</v>
      </c>
      <c r="AI16" s="92"/>
      <c r="AJ16" s="29" t="s">
        <v>61</v>
      </c>
      <c r="AK16" s="28" t="s">
        <v>60</v>
      </c>
      <c r="AL16" s="92"/>
      <c r="AM16" s="92" t="s">
        <v>58</v>
      </c>
      <c r="AN16" s="92"/>
      <c r="AO16" s="29" t="s">
        <v>61</v>
      </c>
      <c r="AP16" s="28" t="s">
        <v>60</v>
      </c>
      <c r="AQ16" s="92"/>
      <c r="AR16" s="92" t="s">
        <v>58</v>
      </c>
      <c r="AS16" s="92"/>
      <c r="AT16" s="107" t="s">
        <v>61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62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68</v>
      </c>
      <c r="B18" s="28"/>
      <c r="C18" s="55">
        <f>Y6</f>
        <v>0</v>
      </c>
      <c r="D18" s="55" t="s">
        <v>33</v>
      </c>
      <c r="E18" s="55">
        <f>W6</f>
        <v>0</v>
      </c>
      <c r="F18" s="55"/>
      <c r="G18" s="69"/>
      <c r="H18" s="55">
        <f>Y9</f>
        <v>0</v>
      </c>
      <c r="I18" s="55" t="s">
        <v>33</v>
      </c>
      <c r="J18" s="55">
        <f>W9</f>
        <v>0</v>
      </c>
      <c r="K18" s="55"/>
      <c r="L18" s="69"/>
      <c r="M18" s="55">
        <f>Y12</f>
        <v>0</v>
      </c>
      <c r="N18" s="55" t="s">
        <v>33</v>
      </c>
      <c r="O18" s="55">
        <f>W12</f>
        <v>0</v>
      </c>
      <c r="P18" s="55"/>
      <c r="Q18" s="69"/>
      <c r="R18" s="55">
        <f>Y15</f>
        <v>0</v>
      </c>
      <c r="S18" s="55" t="s">
        <v>33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33</v>
      </c>
      <c r="AD18" s="92"/>
      <c r="AE18" s="29"/>
      <c r="AF18" s="28"/>
      <c r="AG18" s="92"/>
      <c r="AH18" s="92" t="s">
        <v>33</v>
      </c>
      <c r="AI18" s="92"/>
      <c r="AJ18" s="29"/>
      <c r="AK18" s="28"/>
      <c r="AL18" s="92"/>
      <c r="AM18" s="92" t="s">
        <v>33</v>
      </c>
      <c r="AN18" s="92"/>
      <c r="AO18" s="29"/>
      <c r="AP18" s="28"/>
      <c r="AQ18" s="92"/>
      <c r="AR18" s="92" t="s">
        <v>33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34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34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35</v>
      </c>
      <c r="C19" s="67">
        <f>Y7</f>
        <v>0</v>
      </c>
      <c r="D19" s="67" t="s">
        <v>33</v>
      </c>
      <c r="E19" s="67">
        <f>W7</f>
        <v>0</v>
      </c>
      <c r="F19" s="67" t="s">
        <v>36</v>
      </c>
      <c r="G19" s="70" t="s">
        <v>35</v>
      </c>
      <c r="H19" s="67">
        <f>Y10</f>
        <v>0</v>
      </c>
      <c r="I19" s="67" t="s">
        <v>33</v>
      </c>
      <c r="J19" s="67">
        <f>W10</f>
        <v>0</v>
      </c>
      <c r="K19" s="67" t="s">
        <v>36</v>
      </c>
      <c r="L19" s="70" t="s">
        <v>35</v>
      </c>
      <c r="M19" s="67">
        <f>Y13</f>
        <v>0</v>
      </c>
      <c r="N19" s="67" t="s">
        <v>33</v>
      </c>
      <c r="O19" s="67">
        <f>W13</f>
        <v>0</v>
      </c>
      <c r="P19" s="67" t="s">
        <v>36</v>
      </c>
      <c r="Q19" s="70" t="s">
        <v>35</v>
      </c>
      <c r="R19" s="67">
        <f>Y16</f>
        <v>0</v>
      </c>
      <c r="S19" s="67" t="s">
        <v>33</v>
      </c>
      <c r="T19" s="67">
        <f>W16</f>
        <v>0</v>
      </c>
      <c r="U19" s="44" t="s">
        <v>36</v>
      </c>
      <c r="V19" s="42"/>
      <c r="W19" s="43"/>
      <c r="X19" s="43"/>
      <c r="Y19" s="43"/>
      <c r="Z19" s="43"/>
      <c r="AA19" s="42" t="s">
        <v>35</v>
      </c>
      <c r="AB19" s="93"/>
      <c r="AC19" s="93" t="s">
        <v>33</v>
      </c>
      <c r="AD19" s="93"/>
      <c r="AE19" s="43" t="s">
        <v>36</v>
      </c>
      <c r="AF19" s="42" t="s">
        <v>35</v>
      </c>
      <c r="AG19" s="93"/>
      <c r="AH19" s="93" t="s">
        <v>33</v>
      </c>
      <c r="AI19" s="93"/>
      <c r="AJ19" s="43" t="s">
        <v>36</v>
      </c>
      <c r="AK19" s="42" t="s">
        <v>35</v>
      </c>
      <c r="AL19" s="93"/>
      <c r="AM19" s="93" t="s">
        <v>33</v>
      </c>
      <c r="AN19" s="93"/>
      <c r="AO19" s="43" t="s">
        <v>36</v>
      </c>
      <c r="AP19" s="42" t="s">
        <v>35</v>
      </c>
      <c r="AQ19" s="93"/>
      <c r="AR19" s="93" t="s">
        <v>33</v>
      </c>
      <c r="AS19" s="93"/>
      <c r="AT19" s="108" t="s">
        <v>36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38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115</v>
      </c>
      <c r="B21" s="28"/>
      <c r="C21" s="55">
        <f>AD6</f>
        <v>0</v>
      </c>
      <c r="D21" s="55" t="s">
        <v>40</v>
      </c>
      <c r="E21" s="55">
        <f>AB6</f>
        <v>0</v>
      </c>
      <c r="F21" s="55"/>
      <c r="G21" s="69"/>
      <c r="H21" s="55">
        <f>AD9</f>
        <v>0</v>
      </c>
      <c r="I21" s="55" t="s">
        <v>40</v>
      </c>
      <c r="J21" s="55">
        <f>AB9</f>
        <v>0</v>
      </c>
      <c r="K21" s="55"/>
      <c r="L21" s="69"/>
      <c r="M21" s="55">
        <f>AD12</f>
        <v>0</v>
      </c>
      <c r="N21" s="55" t="s">
        <v>40</v>
      </c>
      <c r="O21" s="55">
        <f>AB12</f>
        <v>0</v>
      </c>
      <c r="P21" s="55"/>
      <c r="Q21" s="69"/>
      <c r="R21" s="55">
        <f>AD15</f>
        <v>0</v>
      </c>
      <c r="S21" s="55" t="s">
        <v>40</v>
      </c>
      <c r="T21" s="55">
        <f>AB15</f>
        <v>0</v>
      </c>
      <c r="U21" s="55"/>
      <c r="V21" s="69"/>
      <c r="W21" s="55">
        <f>AD18</f>
        <v>0</v>
      </c>
      <c r="X21" s="55" t="s">
        <v>40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40</v>
      </c>
      <c r="AI21" s="92"/>
      <c r="AJ21" s="29"/>
      <c r="AK21" s="28"/>
      <c r="AL21" s="92"/>
      <c r="AM21" s="92" t="s">
        <v>40</v>
      </c>
      <c r="AN21" s="92"/>
      <c r="AO21" s="29"/>
      <c r="AP21" s="28"/>
      <c r="AQ21" s="92"/>
      <c r="AR21" s="92" t="s">
        <v>40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41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41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42</v>
      </c>
      <c r="C22" s="67">
        <f>AD7</f>
        <v>0</v>
      </c>
      <c r="D22" s="67" t="s">
        <v>40</v>
      </c>
      <c r="E22" s="67">
        <f>AB7</f>
        <v>0</v>
      </c>
      <c r="F22" s="67" t="s">
        <v>43</v>
      </c>
      <c r="G22" s="70" t="s">
        <v>42</v>
      </c>
      <c r="H22" s="67">
        <f>AD10</f>
        <v>0</v>
      </c>
      <c r="I22" s="67" t="s">
        <v>40</v>
      </c>
      <c r="J22" s="67">
        <f>AB10</f>
        <v>0</v>
      </c>
      <c r="K22" s="67" t="s">
        <v>43</v>
      </c>
      <c r="L22" s="70" t="s">
        <v>42</v>
      </c>
      <c r="M22" s="67">
        <f>AD13</f>
        <v>0</v>
      </c>
      <c r="N22" s="67" t="s">
        <v>40</v>
      </c>
      <c r="O22" s="67">
        <f>AB13</f>
        <v>0</v>
      </c>
      <c r="P22" s="67" t="s">
        <v>43</v>
      </c>
      <c r="Q22" s="70" t="s">
        <v>42</v>
      </c>
      <c r="R22" s="67">
        <f>AD16</f>
        <v>0</v>
      </c>
      <c r="S22" s="67" t="s">
        <v>40</v>
      </c>
      <c r="T22" s="67">
        <f>AB16</f>
        <v>0</v>
      </c>
      <c r="U22" s="67" t="s">
        <v>43</v>
      </c>
      <c r="V22" s="70" t="s">
        <v>42</v>
      </c>
      <c r="W22" s="67">
        <f>AD19</f>
        <v>0</v>
      </c>
      <c r="X22" s="67" t="s">
        <v>40</v>
      </c>
      <c r="Y22" s="67">
        <f>AB19</f>
        <v>0</v>
      </c>
      <c r="Z22" s="43" t="s">
        <v>43</v>
      </c>
      <c r="AA22" s="42"/>
      <c r="AB22" s="43"/>
      <c r="AC22" s="29"/>
      <c r="AD22" s="29"/>
      <c r="AE22" s="29"/>
      <c r="AF22" s="28" t="s">
        <v>42</v>
      </c>
      <c r="AG22" s="92"/>
      <c r="AH22" s="92" t="s">
        <v>40</v>
      </c>
      <c r="AI22" s="92"/>
      <c r="AJ22" s="29" t="s">
        <v>43</v>
      </c>
      <c r="AK22" s="28" t="s">
        <v>42</v>
      </c>
      <c r="AL22" s="92"/>
      <c r="AM22" s="92" t="s">
        <v>40</v>
      </c>
      <c r="AN22" s="92"/>
      <c r="AO22" s="29" t="s">
        <v>43</v>
      </c>
      <c r="AP22" s="28" t="s">
        <v>42</v>
      </c>
      <c r="AQ22" s="92"/>
      <c r="AR22" s="92" t="s">
        <v>40</v>
      </c>
      <c r="AS22" s="92"/>
      <c r="AT22" s="107" t="s">
        <v>43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63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67</v>
      </c>
      <c r="B24" s="28"/>
      <c r="C24" s="55">
        <f>AI6</f>
        <v>0</v>
      </c>
      <c r="D24" s="55" t="s">
        <v>40</v>
      </c>
      <c r="E24" s="55">
        <f>AG6</f>
        <v>0</v>
      </c>
      <c r="F24" s="55"/>
      <c r="G24" s="69"/>
      <c r="H24" s="55">
        <f>AI9</f>
        <v>0</v>
      </c>
      <c r="I24" s="55" t="s">
        <v>40</v>
      </c>
      <c r="J24" s="55">
        <f>AG9</f>
        <v>0</v>
      </c>
      <c r="K24" s="55"/>
      <c r="L24" s="69"/>
      <c r="M24" s="55">
        <f>AI12</f>
        <v>0</v>
      </c>
      <c r="N24" s="55" t="s">
        <v>40</v>
      </c>
      <c r="O24" s="55">
        <f>AG12</f>
        <v>0</v>
      </c>
      <c r="P24" s="55"/>
      <c r="Q24" s="69"/>
      <c r="R24" s="55">
        <f>AI15</f>
        <v>0</v>
      </c>
      <c r="S24" s="55" t="s">
        <v>40</v>
      </c>
      <c r="T24" s="55">
        <f>AG15</f>
        <v>0</v>
      </c>
      <c r="U24" s="55"/>
      <c r="V24" s="69"/>
      <c r="W24" s="55">
        <f>AI18</f>
        <v>0</v>
      </c>
      <c r="X24" s="55" t="s">
        <v>40</v>
      </c>
      <c r="Y24" s="55">
        <f>AG18</f>
        <v>0</v>
      </c>
      <c r="Z24" s="55"/>
      <c r="AA24" s="69"/>
      <c r="AB24" s="55">
        <f>AI21</f>
        <v>0</v>
      </c>
      <c r="AC24" s="55" t="s">
        <v>40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40</v>
      </c>
      <c r="AN24" s="92"/>
      <c r="AO24" s="29"/>
      <c r="AP24" s="28"/>
      <c r="AQ24" s="92"/>
      <c r="AR24" s="92" t="s">
        <v>40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41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41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42</v>
      </c>
      <c r="C25" s="67">
        <f>AI7</f>
        <v>0</v>
      </c>
      <c r="D25" s="67" t="s">
        <v>40</v>
      </c>
      <c r="E25" s="67">
        <f>AG7</f>
        <v>0</v>
      </c>
      <c r="F25" s="67" t="s">
        <v>43</v>
      </c>
      <c r="G25" s="70" t="s">
        <v>42</v>
      </c>
      <c r="H25" s="67">
        <f>AI10</f>
        <v>0</v>
      </c>
      <c r="I25" s="67" t="s">
        <v>40</v>
      </c>
      <c r="J25" s="67">
        <f>AG10</f>
        <v>0</v>
      </c>
      <c r="K25" s="67" t="s">
        <v>43</v>
      </c>
      <c r="L25" s="70" t="s">
        <v>42</v>
      </c>
      <c r="M25" s="67">
        <f>AI13</f>
        <v>0</v>
      </c>
      <c r="N25" s="67" t="s">
        <v>40</v>
      </c>
      <c r="O25" s="67">
        <f>AG13</f>
        <v>0</v>
      </c>
      <c r="P25" s="67" t="s">
        <v>43</v>
      </c>
      <c r="Q25" s="70" t="s">
        <v>42</v>
      </c>
      <c r="R25" s="67">
        <f>AI16</f>
        <v>0</v>
      </c>
      <c r="S25" s="67" t="s">
        <v>40</v>
      </c>
      <c r="T25" s="67">
        <f>AG16</f>
        <v>0</v>
      </c>
      <c r="U25" s="67" t="s">
        <v>43</v>
      </c>
      <c r="V25" s="70" t="s">
        <v>42</v>
      </c>
      <c r="W25" s="67">
        <f>AI19</f>
        <v>0</v>
      </c>
      <c r="X25" s="67" t="s">
        <v>40</v>
      </c>
      <c r="Y25" s="67">
        <f>AG19</f>
        <v>0</v>
      </c>
      <c r="Z25" s="67" t="s">
        <v>43</v>
      </c>
      <c r="AA25" s="70" t="s">
        <v>42</v>
      </c>
      <c r="AB25" s="67">
        <f>AI22</f>
        <v>0</v>
      </c>
      <c r="AC25" s="67" t="s">
        <v>40</v>
      </c>
      <c r="AD25" s="67">
        <f>AG22</f>
        <v>0</v>
      </c>
      <c r="AE25" s="43" t="s">
        <v>43</v>
      </c>
      <c r="AF25" s="42"/>
      <c r="AG25" s="43"/>
      <c r="AH25" s="43"/>
      <c r="AI25" s="43"/>
      <c r="AJ25" s="43"/>
      <c r="AK25" s="42" t="s">
        <v>42</v>
      </c>
      <c r="AL25" s="93"/>
      <c r="AM25" s="93" t="s">
        <v>40</v>
      </c>
      <c r="AN25" s="93"/>
      <c r="AO25" s="43" t="s">
        <v>43</v>
      </c>
      <c r="AP25" s="42" t="s">
        <v>42</v>
      </c>
      <c r="AQ25" s="93"/>
      <c r="AR25" s="93" t="s">
        <v>40</v>
      </c>
      <c r="AS25" s="93"/>
      <c r="AT25" s="108" t="s">
        <v>43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64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116</v>
      </c>
      <c r="B27" s="28"/>
      <c r="C27" s="55">
        <f>AN6</f>
        <v>0</v>
      </c>
      <c r="D27" s="55" t="s">
        <v>58</v>
      </c>
      <c r="E27" s="55">
        <f>AL6</f>
        <v>0</v>
      </c>
      <c r="F27" s="55"/>
      <c r="G27" s="69"/>
      <c r="H27" s="55">
        <f>AN9</f>
        <v>0</v>
      </c>
      <c r="I27" s="55" t="s">
        <v>58</v>
      </c>
      <c r="J27" s="55">
        <f>AL9</f>
        <v>0</v>
      </c>
      <c r="K27" s="55"/>
      <c r="L27" s="69"/>
      <c r="M27" s="55">
        <f>AN12</f>
        <v>0</v>
      </c>
      <c r="N27" s="55" t="s">
        <v>58</v>
      </c>
      <c r="O27" s="55">
        <f>AL12</f>
        <v>0</v>
      </c>
      <c r="P27" s="55"/>
      <c r="Q27" s="69"/>
      <c r="R27" s="55">
        <f>AN15</f>
        <v>0</v>
      </c>
      <c r="S27" s="55" t="s">
        <v>58</v>
      </c>
      <c r="T27" s="55">
        <f>AL15</f>
        <v>0</v>
      </c>
      <c r="U27" s="55"/>
      <c r="V27" s="69"/>
      <c r="W27" s="55">
        <f>AN18</f>
        <v>0</v>
      </c>
      <c r="X27" s="55" t="s">
        <v>58</v>
      </c>
      <c r="Y27" s="55">
        <f>AL18</f>
        <v>0</v>
      </c>
      <c r="Z27" s="55"/>
      <c r="AA27" s="69"/>
      <c r="AB27" s="55">
        <f>AN21</f>
        <v>0</v>
      </c>
      <c r="AC27" s="55" t="s">
        <v>58</v>
      </c>
      <c r="AD27" s="55">
        <f>AL21</f>
        <v>0</v>
      </c>
      <c r="AE27" s="55"/>
      <c r="AF27" s="69"/>
      <c r="AG27" s="55">
        <f>AN24</f>
        <v>0</v>
      </c>
      <c r="AH27" s="55" t="s">
        <v>58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58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59</v>
      </c>
      <c r="AZ27" s="36">
        <f>+E27+J27+O27+T27+Y27+AD27+AI27+AN27+AS27</f>
        <v>0</v>
      </c>
      <c r="BA27" s="38">
        <f>+C28+H28+M28+R28+W28+AB28+AG28+AL28+AQ28</f>
        <v>0</v>
      </c>
      <c r="BB27" s="36" t="s">
        <v>59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60</v>
      </c>
      <c r="C28" s="67">
        <f>AN7</f>
        <v>0</v>
      </c>
      <c r="D28" s="67" t="s">
        <v>58</v>
      </c>
      <c r="E28" s="67">
        <f>AL7</f>
        <v>0</v>
      </c>
      <c r="F28" s="67" t="s">
        <v>61</v>
      </c>
      <c r="G28" s="70" t="s">
        <v>60</v>
      </c>
      <c r="H28" s="67">
        <f>AN10</f>
        <v>0</v>
      </c>
      <c r="I28" s="67" t="s">
        <v>58</v>
      </c>
      <c r="J28" s="67">
        <f>AL10</f>
        <v>0</v>
      </c>
      <c r="K28" s="67" t="s">
        <v>61</v>
      </c>
      <c r="L28" s="70" t="s">
        <v>60</v>
      </c>
      <c r="M28" s="67">
        <f>AN13</f>
        <v>0</v>
      </c>
      <c r="N28" s="67" t="s">
        <v>58</v>
      </c>
      <c r="O28" s="67">
        <f>AL13</f>
        <v>0</v>
      </c>
      <c r="P28" s="67" t="s">
        <v>61</v>
      </c>
      <c r="Q28" s="70" t="s">
        <v>60</v>
      </c>
      <c r="R28" s="67">
        <f>AN16</f>
        <v>0</v>
      </c>
      <c r="S28" s="67" t="s">
        <v>58</v>
      </c>
      <c r="T28" s="67">
        <f>AL16</f>
        <v>0</v>
      </c>
      <c r="U28" s="67" t="s">
        <v>61</v>
      </c>
      <c r="V28" s="70" t="s">
        <v>60</v>
      </c>
      <c r="W28" s="67">
        <f>AN19</f>
        <v>0</v>
      </c>
      <c r="X28" s="67" t="s">
        <v>58</v>
      </c>
      <c r="Y28" s="67">
        <f>AL19</f>
        <v>0</v>
      </c>
      <c r="Z28" s="67" t="s">
        <v>61</v>
      </c>
      <c r="AA28" s="70" t="s">
        <v>60</v>
      </c>
      <c r="AB28" s="67">
        <f>AN22</f>
        <v>0</v>
      </c>
      <c r="AC28" s="67" t="s">
        <v>58</v>
      </c>
      <c r="AD28" s="67">
        <f>AL22</f>
        <v>0</v>
      </c>
      <c r="AE28" s="67" t="s">
        <v>61</v>
      </c>
      <c r="AF28" s="70" t="s">
        <v>60</v>
      </c>
      <c r="AG28" s="67">
        <f>AN25</f>
        <v>0</v>
      </c>
      <c r="AH28" s="67" t="s">
        <v>58</v>
      </c>
      <c r="AI28" s="67">
        <f>AL25</f>
        <v>0</v>
      </c>
      <c r="AJ28" s="43" t="s">
        <v>61</v>
      </c>
      <c r="AK28" s="42"/>
      <c r="AL28" s="43"/>
      <c r="AM28" s="43"/>
      <c r="AN28" s="43"/>
      <c r="AO28" s="43"/>
      <c r="AP28" s="42" t="s">
        <v>60</v>
      </c>
      <c r="AQ28" s="93"/>
      <c r="AR28" s="93" t="s">
        <v>58</v>
      </c>
      <c r="AS28" s="93"/>
      <c r="AT28" s="108" t="s">
        <v>61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65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117</v>
      </c>
      <c r="B30" s="28"/>
      <c r="C30" s="55">
        <f>AS6</f>
        <v>0</v>
      </c>
      <c r="D30" s="55" t="s">
        <v>58</v>
      </c>
      <c r="E30" s="55">
        <f>AQ6</f>
        <v>0</v>
      </c>
      <c r="F30" s="55"/>
      <c r="G30" s="69"/>
      <c r="H30" s="55">
        <f>AS9</f>
        <v>0</v>
      </c>
      <c r="I30" s="55" t="s">
        <v>58</v>
      </c>
      <c r="J30" s="55">
        <f>AQ9</f>
        <v>0</v>
      </c>
      <c r="K30" s="55"/>
      <c r="L30" s="69"/>
      <c r="M30" s="55">
        <f>AS12</f>
        <v>0</v>
      </c>
      <c r="N30" s="55" t="s">
        <v>58</v>
      </c>
      <c r="O30" s="55">
        <f>AQ12</f>
        <v>0</v>
      </c>
      <c r="P30" s="55"/>
      <c r="Q30" s="69"/>
      <c r="R30" s="55">
        <f>AS15</f>
        <v>0</v>
      </c>
      <c r="S30" s="55" t="s">
        <v>58</v>
      </c>
      <c r="T30" s="55">
        <f>AQ15</f>
        <v>0</v>
      </c>
      <c r="U30" s="55"/>
      <c r="V30" s="69"/>
      <c r="W30" s="55">
        <f>AS18</f>
        <v>0</v>
      </c>
      <c r="X30" s="55" t="s">
        <v>58</v>
      </c>
      <c r="Y30" s="55">
        <f>AQ18</f>
        <v>0</v>
      </c>
      <c r="Z30" s="55"/>
      <c r="AA30" s="69"/>
      <c r="AB30" s="55">
        <f>AS21</f>
        <v>0</v>
      </c>
      <c r="AC30" s="55" t="s">
        <v>58</v>
      </c>
      <c r="AD30" s="55">
        <f>AQ21</f>
        <v>0</v>
      </c>
      <c r="AE30" s="55"/>
      <c r="AF30" s="69"/>
      <c r="AG30" s="55">
        <f>AS24</f>
        <v>0</v>
      </c>
      <c r="AH30" s="55" t="s">
        <v>58</v>
      </c>
      <c r="AI30" s="55">
        <f>AQ24</f>
        <v>0</v>
      </c>
      <c r="AJ30" s="55"/>
      <c r="AK30" s="69"/>
      <c r="AL30" s="55">
        <f>AS27</f>
        <v>0</v>
      </c>
      <c r="AM30" s="55" t="s">
        <v>58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59</v>
      </c>
      <c r="AZ30" s="36">
        <f>+E30+J30+O30+T30+Y30+AD30+AI30+AN30+AS30</f>
        <v>0</v>
      </c>
      <c r="BA30" s="38">
        <f>+C31+H31+M31+R31+W31+AB31+AG31+AL31+AQ31</f>
        <v>0</v>
      </c>
      <c r="BB30" s="36" t="s">
        <v>59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66</v>
      </c>
      <c r="B31" s="74" t="s">
        <v>60</v>
      </c>
      <c r="C31" s="75">
        <f>AS7</f>
        <v>0</v>
      </c>
      <c r="D31" s="75" t="s">
        <v>58</v>
      </c>
      <c r="E31" s="75">
        <f>AQ7</f>
        <v>0</v>
      </c>
      <c r="F31" s="75" t="s">
        <v>61</v>
      </c>
      <c r="G31" s="76" t="s">
        <v>60</v>
      </c>
      <c r="H31" s="75">
        <f>AS10</f>
        <v>0</v>
      </c>
      <c r="I31" s="75" t="s">
        <v>58</v>
      </c>
      <c r="J31" s="75">
        <f>AQ10</f>
        <v>0</v>
      </c>
      <c r="K31" s="75" t="s">
        <v>61</v>
      </c>
      <c r="L31" s="76" t="s">
        <v>60</v>
      </c>
      <c r="M31" s="75">
        <f>AS13</f>
        <v>0</v>
      </c>
      <c r="N31" s="75" t="s">
        <v>58</v>
      </c>
      <c r="O31" s="75">
        <f>AQ13</f>
        <v>0</v>
      </c>
      <c r="P31" s="75" t="s">
        <v>61</v>
      </c>
      <c r="Q31" s="76" t="s">
        <v>60</v>
      </c>
      <c r="R31" s="75">
        <f>AS16</f>
        <v>0</v>
      </c>
      <c r="S31" s="75" t="s">
        <v>58</v>
      </c>
      <c r="T31" s="75">
        <f>AQ16</f>
        <v>0</v>
      </c>
      <c r="U31" s="75" t="s">
        <v>61</v>
      </c>
      <c r="V31" s="76" t="s">
        <v>60</v>
      </c>
      <c r="W31" s="75">
        <f>AS19</f>
        <v>0</v>
      </c>
      <c r="X31" s="75" t="s">
        <v>58</v>
      </c>
      <c r="Y31" s="75">
        <f>AQ19</f>
        <v>0</v>
      </c>
      <c r="Z31" s="75" t="s">
        <v>61</v>
      </c>
      <c r="AA31" s="76" t="s">
        <v>60</v>
      </c>
      <c r="AB31" s="75">
        <f>AS22</f>
        <v>0</v>
      </c>
      <c r="AC31" s="75" t="s">
        <v>58</v>
      </c>
      <c r="AD31" s="75">
        <f>AQ22</f>
        <v>0</v>
      </c>
      <c r="AE31" s="75" t="s">
        <v>61</v>
      </c>
      <c r="AF31" s="76" t="s">
        <v>60</v>
      </c>
      <c r="AG31" s="75">
        <f>AS25</f>
        <v>0</v>
      </c>
      <c r="AH31" s="75" t="s">
        <v>58</v>
      </c>
      <c r="AI31" s="75">
        <f>AQ25</f>
        <v>0</v>
      </c>
      <c r="AJ31" s="75" t="s">
        <v>61</v>
      </c>
      <c r="AK31" s="76" t="s">
        <v>60</v>
      </c>
      <c r="AL31" s="75">
        <f>AS28</f>
        <v>0</v>
      </c>
      <c r="AM31" s="75" t="s">
        <v>58</v>
      </c>
      <c r="AN31" s="75">
        <f>AQ28</f>
        <v>0</v>
      </c>
      <c r="AO31" s="77" t="s">
        <v>61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7</v>
      </c>
    </row>
    <row r="34" spans="1:3">
      <c r="A34" s="1"/>
    </row>
    <row r="35" spans="1:3">
      <c r="A35" s="91"/>
      <c r="C35" s="95" t="s">
        <v>8</v>
      </c>
    </row>
    <row r="37" spans="1:3">
      <c r="A37" s="94"/>
      <c r="C37" s="95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107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106</v>
      </c>
      <c r="E3" s="10"/>
      <c r="F3" s="10"/>
      <c r="G3" s="9"/>
      <c r="H3" s="10"/>
      <c r="I3" s="10" t="s">
        <v>105</v>
      </c>
      <c r="J3" s="10"/>
      <c r="K3" s="10"/>
      <c r="L3" s="9"/>
      <c r="M3" s="10"/>
      <c r="N3" s="10" t="s">
        <v>104</v>
      </c>
      <c r="O3" s="10"/>
      <c r="P3" s="10"/>
      <c r="Q3" s="9"/>
      <c r="R3" s="10"/>
      <c r="S3" s="10" t="s">
        <v>103</v>
      </c>
      <c r="T3" s="10"/>
      <c r="U3" s="10"/>
      <c r="V3" s="9"/>
      <c r="W3" s="10"/>
      <c r="X3" s="10" t="s">
        <v>102</v>
      </c>
      <c r="Y3" s="10"/>
      <c r="Z3" s="10"/>
      <c r="AA3" s="9"/>
      <c r="AB3" s="10"/>
      <c r="AC3" s="10" t="s">
        <v>101</v>
      </c>
      <c r="AD3" s="10"/>
      <c r="AE3" s="10"/>
      <c r="AF3" s="9"/>
      <c r="AG3" s="10"/>
      <c r="AH3" s="10" t="s">
        <v>100</v>
      </c>
      <c r="AI3" s="10"/>
      <c r="AJ3" s="10"/>
      <c r="AK3" s="9"/>
      <c r="AL3" s="10"/>
      <c r="AM3" s="10" t="s">
        <v>99</v>
      </c>
      <c r="AN3" s="10"/>
      <c r="AO3" s="10"/>
      <c r="AP3" s="9"/>
      <c r="AQ3" s="10"/>
      <c r="AR3" s="10" t="s">
        <v>98</v>
      </c>
      <c r="AS3" s="10"/>
      <c r="AT3" s="10"/>
      <c r="AU3" s="12"/>
      <c r="AV3" s="10"/>
      <c r="AW3" s="10" t="s">
        <v>97</v>
      </c>
      <c r="AX3" s="10"/>
      <c r="AY3" s="10"/>
      <c r="AZ3" s="99" t="s">
        <v>12</v>
      </c>
      <c r="BA3" s="10" t="s">
        <v>0</v>
      </c>
      <c r="BB3" s="10" t="s">
        <v>16</v>
      </c>
      <c r="BC3" s="12" t="s">
        <v>2</v>
      </c>
      <c r="BD3" s="10"/>
      <c r="BE3" s="10" t="s">
        <v>3</v>
      </c>
      <c r="BF3" s="13" t="s">
        <v>2</v>
      </c>
      <c r="BG3" s="10"/>
      <c r="BH3" s="14" t="s">
        <v>3</v>
      </c>
      <c r="BI3" s="15" t="s">
        <v>4</v>
      </c>
      <c r="BJ3" s="128" t="s">
        <v>11</v>
      </c>
      <c r="BK3" s="16" t="s">
        <v>5</v>
      </c>
    </row>
    <row r="4" spans="1:63" ht="14.25" customHeight="1" thickBot="1">
      <c r="A4" s="17"/>
      <c r="B4" s="18" t="s">
        <v>0</v>
      </c>
      <c r="C4" s="19"/>
      <c r="D4" s="19"/>
      <c r="E4" s="20" t="s">
        <v>1</v>
      </c>
      <c r="F4" s="19"/>
      <c r="G4" s="18" t="s">
        <v>0</v>
      </c>
      <c r="H4" s="19"/>
      <c r="I4" s="19"/>
      <c r="J4" s="20" t="s">
        <v>1</v>
      </c>
      <c r="K4" s="19"/>
      <c r="L4" s="18" t="s">
        <v>0</v>
      </c>
      <c r="M4" s="19"/>
      <c r="N4" s="19"/>
      <c r="O4" s="20" t="s">
        <v>1</v>
      </c>
      <c r="P4" s="19"/>
      <c r="Q4" s="18" t="s">
        <v>0</v>
      </c>
      <c r="R4" s="19"/>
      <c r="S4" s="19"/>
      <c r="T4" s="20" t="s">
        <v>1</v>
      </c>
      <c r="U4" s="19"/>
      <c r="V4" s="18" t="s">
        <v>0</v>
      </c>
      <c r="W4" s="19"/>
      <c r="X4" s="19"/>
      <c r="Y4" s="20" t="s">
        <v>1</v>
      </c>
      <c r="Z4" s="19"/>
      <c r="AA4" s="18" t="s">
        <v>0</v>
      </c>
      <c r="AB4" s="19"/>
      <c r="AC4" s="19"/>
      <c r="AD4" s="20" t="s">
        <v>1</v>
      </c>
      <c r="AE4" s="19"/>
      <c r="AF4" s="18" t="s">
        <v>0</v>
      </c>
      <c r="AG4" s="19"/>
      <c r="AH4" s="19"/>
      <c r="AI4" s="20" t="s">
        <v>1</v>
      </c>
      <c r="AJ4" s="19"/>
      <c r="AK4" s="18" t="s">
        <v>0</v>
      </c>
      <c r="AL4" s="19"/>
      <c r="AM4" s="19"/>
      <c r="AN4" s="20" t="s">
        <v>1</v>
      </c>
      <c r="AO4" s="19"/>
      <c r="AP4" s="18" t="s">
        <v>0</v>
      </c>
      <c r="AQ4" s="19"/>
      <c r="AR4" s="19"/>
      <c r="AS4" s="20" t="s">
        <v>1</v>
      </c>
      <c r="AT4" s="19"/>
      <c r="AU4" s="18" t="s">
        <v>0</v>
      </c>
      <c r="AV4" s="19"/>
      <c r="AW4" s="19"/>
      <c r="AX4" s="20" t="s">
        <v>1</v>
      </c>
      <c r="AY4" s="19"/>
      <c r="AZ4" s="17" t="s">
        <v>13</v>
      </c>
      <c r="BA4" s="19" t="s">
        <v>14</v>
      </c>
      <c r="BB4" s="19" t="s">
        <v>15</v>
      </c>
      <c r="BC4" s="18" t="s">
        <v>96</v>
      </c>
      <c r="BD4" s="19"/>
      <c r="BE4" s="19"/>
      <c r="BF4" s="22" t="s">
        <v>95</v>
      </c>
      <c r="BG4" s="19"/>
      <c r="BH4" s="23"/>
      <c r="BI4" s="24" t="s">
        <v>6</v>
      </c>
      <c r="BJ4" s="129" t="s">
        <v>10</v>
      </c>
      <c r="BK4" s="25"/>
    </row>
    <row r="5" spans="1:63" ht="14.25" customHeight="1">
      <c r="A5" s="11" t="s">
        <v>94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68</v>
      </c>
      <c r="B6" s="28"/>
      <c r="C6" s="29"/>
      <c r="D6" s="155"/>
      <c r="E6" s="29"/>
      <c r="F6" s="29"/>
      <c r="G6" s="28"/>
      <c r="H6" s="92"/>
      <c r="I6" s="92" t="s">
        <v>79</v>
      </c>
      <c r="J6" s="92"/>
      <c r="K6" s="30"/>
      <c r="L6" s="28"/>
      <c r="M6" s="92"/>
      <c r="N6" s="92" t="s">
        <v>79</v>
      </c>
      <c r="O6" s="92"/>
      <c r="P6" s="30"/>
      <c r="Q6" s="28"/>
      <c r="R6" s="92"/>
      <c r="S6" s="92" t="s">
        <v>79</v>
      </c>
      <c r="T6" s="92"/>
      <c r="U6" s="30"/>
      <c r="V6" s="28"/>
      <c r="W6" s="92"/>
      <c r="X6" s="92" t="s">
        <v>79</v>
      </c>
      <c r="Y6" s="92"/>
      <c r="Z6" s="30"/>
      <c r="AA6" s="28"/>
      <c r="AB6" s="92"/>
      <c r="AC6" s="92" t="s">
        <v>79</v>
      </c>
      <c r="AD6" s="92"/>
      <c r="AE6" s="30"/>
      <c r="AF6" s="28"/>
      <c r="AG6" s="92"/>
      <c r="AH6" s="92" t="s">
        <v>79</v>
      </c>
      <c r="AI6" s="92"/>
      <c r="AJ6" s="30"/>
      <c r="AK6" s="28"/>
      <c r="AL6" s="92"/>
      <c r="AM6" s="92" t="s">
        <v>79</v>
      </c>
      <c r="AN6" s="92"/>
      <c r="AO6" s="30"/>
      <c r="AP6" s="28"/>
      <c r="AQ6" s="92"/>
      <c r="AR6" s="92" t="s">
        <v>79</v>
      </c>
      <c r="AS6" s="92"/>
      <c r="AT6" s="29"/>
      <c r="AU6" s="28"/>
      <c r="AV6" s="92"/>
      <c r="AW6" s="92" t="s">
        <v>79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81</v>
      </c>
      <c r="BE6" s="36">
        <f>+E6+J6+O6+T6+Y6+AD6+AI6+AN6+AS6+AX6</f>
        <v>0</v>
      </c>
      <c r="BF6" s="38">
        <f>+C7+H7+M7+R7+W7+AB7+AG7+AL7+AQ7+AV7</f>
        <v>0</v>
      </c>
      <c r="BG6" s="36" t="s">
        <v>81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>
      <c r="A7" s="41"/>
      <c r="B7" s="42"/>
      <c r="C7" s="43"/>
      <c r="D7" s="43"/>
      <c r="E7" s="43"/>
      <c r="F7" s="43"/>
      <c r="G7" s="42" t="s">
        <v>80</v>
      </c>
      <c r="H7" s="93"/>
      <c r="I7" s="93" t="s">
        <v>79</v>
      </c>
      <c r="J7" s="93"/>
      <c r="K7" s="44" t="s">
        <v>78</v>
      </c>
      <c r="L7" s="42" t="s">
        <v>80</v>
      </c>
      <c r="M7" s="93"/>
      <c r="N7" s="93" t="s">
        <v>79</v>
      </c>
      <c r="O7" s="93"/>
      <c r="P7" s="44" t="s">
        <v>78</v>
      </c>
      <c r="Q7" s="42" t="s">
        <v>80</v>
      </c>
      <c r="R7" s="93"/>
      <c r="S7" s="93" t="s">
        <v>79</v>
      </c>
      <c r="T7" s="93"/>
      <c r="U7" s="44" t="s">
        <v>78</v>
      </c>
      <c r="V7" s="42" t="s">
        <v>80</v>
      </c>
      <c r="W7" s="93"/>
      <c r="X7" s="93" t="s">
        <v>79</v>
      </c>
      <c r="Y7" s="93"/>
      <c r="Z7" s="44" t="s">
        <v>78</v>
      </c>
      <c r="AA7" s="42" t="s">
        <v>80</v>
      </c>
      <c r="AB7" s="93"/>
      <c r="AC7" s="93" t="s">
        <v>79</v>
      </c>
      <c r="AD7" s="93"/>
      <c r="AE7" s="44" t="s">
        <v>78</v>
      </c>
      <c r="AF7" s="42" t="s">
        <v>80</v>
      </c>
      <c r="AG7" s="93"/>
      <c r="AH7" s="93" t="s">
        <v>79</v>
      </c>
      <c r="AI7" s="93"/>
      <c r="AJ7" s="44" t="s">
        <v>78</v>
      </c>
      <c r="AK7" s="42" t="s">
        <v>80</v>
      </c>
      <c r="AL7" s="93"/>
      <c r="AM7" s="93" t="s">
        <v>79</v>
      </c>
      <c r="AN7" s="93"/>
      <c r="AO7" s="44" t="s">
        <v>78</v>
      </c>
      <c r="AP7" s="42" t="s">
        <v>80</v>
      </c>
      <c r="AQ7" s="93"/>
      <c r="AR7" s="93" t="s">
        <v>79</v>
      </c>
      <c r="AS7" s="93"/>
      <c r="AT7" s="43" t="s">
        <v>78</v>
      </c>
      <c r="AU7" s="42" t="s">
        <v>80</v>
      </c>
      <c r="AV7" s="93"/>
      <c r="AW7" s="93" t="s">
        <v>79</v>
      </c>
      <c r="AX7" s="93"/>
      <c r="AY7" s="43" t="s">
        <v>78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93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92</v>
      </c>
      <c r="B9" s="28"/>
      <c r="C9" s="55">
        <f>J6</f>
        <v>0</v>
      </c>
      <c r="D9" s="29" t="s">
        <v>79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79</v>
      </c>
      <c r="O9" s="92"/>
      <c r="P9" s="29"/>
      <c r="Q9" s="28"/>
      <c r="R9" s="92"/>
      <c r="S9" s="92" t="s">
        <v>79</v>
      </c>
      <c r="T9" s="92"/>
      <c r="U9" s="29"/>
      <c r="V9" s="28"/>
      <c r="W9" s="92"/>
      <c r="X9" s="92" t="s">
        <v>79</v>
      </c>
      <c r="Y9" s="92"/>
      <c r="Z9" s="29"/>
      <c r="AA9" s="28"/>
      <c r="AB9" s="92"/>
      <c r="AC9" s="92" t="s">
        <v>79</v>
      </c>
      <c r="AD9" s="92"/>
      <c r="AE9" s="29"/>
      <c r="AF9" s="28"/>
      <c r="AG9" s="92"/>
      <c r="AH9" s="92" t="s">
        <v>79</v>
      </c>
      <c r="AI9" s="92"/>
      <c r="AJ9" s="29"/>
      <c r="AK9" s="28"/>
      <c r="AL9" s="92"/>
      <c r="AM9" s="92" t="s">
        <v>79</v>
      </c>
      <c r="AN9" s="92"/>
      <c r="AO9" s="29"/>
      <c r="AP9" s="28"/>
      <c r="AQ9" s="92"/>
      <c r="AR9" s="92" t="s">
        <v>79</v>
      </c>
      <c r="AS9" s="92"/>
      <c r="AT9" s="29"/>
      <c r="AU9" s="28"/>
      <c r="AV9" s="92"/>
      <c r="AW9" s="92" t="s">
        <v>79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81</v>
      </c>
      <c r="BE9" s="36">
        <f>+E9+J9+O9+T9+Y9+AD9+AI9+AN9+AS9+AX9</f>
        <v>0</v>
      </c>
      <c r="BF9" s="38">
        <f>+C10+H10+M10+R10+W10+AB10+AG10+AL10+AQ10+AV10</f>
        <v>0</v>
      </c>
      <c r="BG9" s="36" t="s">
        <v>81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>
      <c r="A10" s="7"/>
      <c r="B10" s="42" t="s">
        <v>80</v>
      </c>
      <c r="C10" s="67">
        <f>J7</f>
        <v>0</v>
      </c>
      <c r="D10" s="43" t="s">
        <v>79</v>
      </c>
      <c r="E10" s="67">
        <f>H7</f>
        <v>0</v>
      </c>
      <c r="F10" s="44" t="s">
        <v>78</v>
      </c>
      <c r="G10" s="42"/>
      <c r="H10" s="43"/>
      <c r="I10" s="29"/>
      <c r="J10" s="29"/>
      <c r="K10" s="29"/>
      <c r="L10" s="28" t="s">
        <v>80</v>
      </c>
      <c r="M10" s="92"/>
      <c r="N10" s="92" t="s">
        <v>79</v>
      </c>
      <c r="O10" s="92"/>
      <c r="P10" s="29" t="s">
        <v>78</v>
      </c>
      <c r="Q10" s="28" t="s">
        <v>80</v>
      </c>
      <c r="R10" s="92"/>
      <c r="S10" s="92" t="s">
        <v>79</v>
      </c>
      <c r="T10" s="92"/>
      <c r="U10" s="29" t="s">
        <v>78</v>
      </c>
      <c r="V10" s="28" t="s">
        <v>80</v>
      </c>
      <c r="W10" s="92"/>
      <c r="X10" s="92" t="s">
        <v>79</v>
      </c>
      <c r="Y10" s="92"/>
      <c r="Z10" s="29" t="s">
        <v>78</v>
      </c>
      <c r="AA10" s="28" t="s">
        <v>80</v>
      </c>
      <c r="AB10" s="92"/>
      <c r="AC10" s="92" t="s">
        <v>79</v>
      </c>
      <c r="AD10" s="92"/>
      <c r="AE10" s="29" t="s">
        <v>78</v>
      </c>
      <c r="AF10" s="28" t="s">
        <v>80</v>
      </c>
      <c r="AG10" s="92"/>
      <c r="AH10" s="92" t="s">
        <v>79</v>
      </c>
      <c r="AI10" s="92"/>
      <c r="AJ10" s="29" t="s">
        <v>78</v>
      </c>
      <c r="AK10" s="28" t="s">
        <v>80</v>
      </c>
      <c r="AL10" s="92"/>
      <c r="AM10" s="92" t="s">
        <v>79</v>
      </c>
      <c r="AN10" s="92"/>
      <c r="AO10" s="29" t="s">
        <v>78</v>
      </c>
      <c r="AP10" s="28" t="s">
        <v>80</v>
      </c>
      <c r="AQ10" s="92"/>
      <c r="AR10" s="92" t="s">
        <v>79</v>
      </c>
      <c r="AS10" s="92"/>
      <c r="AT10" s="29" t="s">
        <v>78</v>
      </c>
      <c r="AU10" s="42" t="s">
        <v>80</v>
      </c>
      <c r="AV10" s="93"/>
      <c r="AW10" s="93" t="s">
        <v>79</v>
      </c>
      <c r="AX10" s="93"/>
      <c r="AY10" s="43" t="s">
        <v>78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91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90</v>
      </c>
      <c r="B12" s="28"/>
      <c r="C12" s="55">
        <f>O6</f>
        <v>0</v>
      </c>
      <c r="D12" s="29" t="s">
        <v>79</v>
      </c>
      <c r="E12" s="55">
        <f>M6</f>
        <v>0</v>
      </c>
      <c r="F12" s="29"/>
      <c r="G12" s="28"/>
      <c r="H12" s="55">
        <f>O9</f>
        <v>0</v>
      </c>
      <c r="I12" s="55" t="s">
        <v>79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79</v>
      </c>
      <c r="T12" s="92"/>
      <c r="U12" s="29"/>
      <c r="V12" s="28"/>
      <c r="W12" s="92"/>
      <c r="X12" s="92" t="s">
        <v>79</v>
      </c>
      <c r="Y12" s="92"/>
      <c r="Z12" s="29"/>
      <c r="AA12" s="28"/>
      <c r="AB12" s="92"/>
      <c r="AC12" s="92" t="s">
        <v>79</v>
      </c>
      <c r="AD12" s="92"/>
      <c r="AE12" s="29"/>
      <c r="AF12" s="28"/>
      <c r="AG12" s="92"/>
      <c r="AH12" s="92" t="s">
        <v>79</v>
      </c>
      <c r="AI12" s="92"/>
      <c r="AJ12" s="54"/>
      <c r="AK12" s="90"/>
      <c r="AL12" s="92"/>
      <c r="AM12" s="92" t="s">
        <v>79</v>
      </c>
      <c r="AN12" s="92"/>
      <c r="AO12" s="54"/>
      <c r="AP12" s="90"/>
      <c r="AQ12" s="92"/>
      <c r="AR12" s="92" t="s">
        <v>79</v>
      </c>
      <c r="AS12" s="92"/>
      <c r="AT12" s="29"/>
      <c r="AU12" s="28"/>
      <c r="AV12" s="92"/>
      <c r="AW12" s="92" t="s">
        <v>79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81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81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>
      <c r="A13" s="41"/>
      <c r="B13" s="42" t="s">
        <v>80</v>
      </c>
      <c r="C13" s="67">
        <f>O7</f>
        <v>0</v>
      </c>
      <c r="D13" s="43" t="s">
        <v>79</v>
      </c>
      <c r="E13" s="67">
        <f>M7</f>
        <v>0</v>
      </c>
      <c r="F13" s="43" t="s">
        <v>78</v>
      </c>
      <c r="G13" s="42" t="s">
        <v>80</v>
      </c>
      <c r="H13" s="67">
        <f>O10</f>
        <v>0</v>
      </c>
      <c r="I13" s="43" t="s">
        <v>79</v>
      </c>
      <c r="J13" s="43">
        <f>M10</f>
        <v>0</v>
      </c>
      <c r="K13" s="43" t="s">
        <v>78</v>
      </c>
      <c r="L13" s="42"/>
      <c r="M13" s="43"/>
      <c r="N13" s="43"/>
      <c r="O13" s="43"/>
      <c r="P13" s="43"/>
      <c r="Q13" s="42" t="s">
        <v>80</v>
      </c>
      <c r="R13" s="93"/>
      <c r="S13" s="93" t="s">
        <v>79</v>
      </c>
      <c r="T13" s="93"/>
      <c r="U13" s="43" t="s">
        <v>78</v>
      </c>
      <c r="V13" s="42" t="s">
        <v>80</v>
      </c>
      <c r="W13" s="93"/>
      <c r="X13" s="93" t="s">
        <v>79</v>
      </c>
      <c r="Y13" s="93"/>
      <c r="Z13" s="43" t="s">
        <v>78</v>
      </c>
      <c r="AA13" s="42" t="s">
        <v>80</v>
      </c>
      <c r="AB13" s="93"/>
      <c r="AC13" s="93" t="s">
        <v>79</v>
      </c>
      <c r="AD13" s="93"/>
      <c r="AE13" s="43" t="s">
        <v>78</v>
      </c>
      <c r="AF13" s="42" t="s">
        <v>80</v>
      </c>
      <c r="AG13" s="93"/>
      <c r="AH13" s="93" t="s">
        <v>79</v>
      </c>
      <c r="AI13" s="93"/>
      <c r="AJ13" s="43" t="s">
        <v>78</v>
      </c>
      <c r="AK13" s="42" t="s">
        <v>80</v>
      </c>
      <c r="AL13" s="93"/>
      <c r="AM13" s="93" t="s">
        <v>79</v>
      </c>
      <c r="AN13" s="93"/>
      <c r="AO13" s="43" t="s">
        <v>78</v>
      </c>
      <c r="AP13" s="42" t="s">
        <v>80</v>
      </c>
      <c r="AQ13" s="93"/>
      <c r="AR13" s="93" t="s">
        <v>79</v>
      </c>
      <c r="AS13" s="93"/>
      <c r="AT13" s="43" t="s">
        <v>78</v>
      </c>
      <c r="AU13" s="42" t="s">
        <v>80</v>
      </c>
      <c r="AV13" s="93"/>
      <c r="AW13" s="93" t="s">
        <v>79</v>
      </c>
      <c r="AX13" s="93"/>
      <c r="AY13" s="43" t="s">
        <v>78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89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88</v>
      </c>
      <c r="B15" s="28"/>
      <c r="C15" s="55">
        <f>T6</f>
        <v>0</v>
      </c>
      <c r="D15" s="55" t="s">
        <v>79</v>
      </c>
      <c r="E15" s="55">
        <f>R6</f>
        <v>0</v>
      </c>
      <c r="F15" s="29"/>
      <c r="G15" s="28"/>
      <c r="H15" s="55">
        <f>T9</f>
        <v>0</v>
      </c>
      <c r="I15" s="55" t="s">
        <v>79</v>
      </c>
      <c r="J15" s="55">
        <f>R9</f>
        <v>0</v>
      </c>
      <c r="K15" s="29"/>
      <c r="L15" s="28"/>
      <c r="M15" s="55">
        <f>T12</f>
        <v>0</v>
      </c>
      <c r="N15" s="55" t="s">
        <v>79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79</v>
      </c>
      <c r="Y15" s="92"/>
      <c r="Z15" s="29"/>
      <c r="AA15" s="28"/>
      <c r="AB15" s="92"/>
      <c r="AC15" s="92" t="s">
        <v>79</v>
      </c>
      <c r="AD15" s="92"/>
      <c r="AE15" s="29"/>
      <c r="AF15" s="28"/>
      <c r="AG15" s="92"/>
      <c r="AH15" s="92" t="s">
        <v>79</v>
      </c>
      <c r="AI15" s="92"/>
      <c r="AJ15" s="29"/>
      <c r="AK15" s="28"/>
      <c r="AL15" s="92"/>
      <c r="AM15" s="92" t="s">
        <v>79</v>
      </c>
      <c r="AN15" s="92"/>
      <c r="AO15" s="29"/>
      <c r="AP15" s="28"/>
      <c r="AQ15" s="92"/>
      <c r="AR15" s="92" t="s">
        <v>79</v>
      </c>
      <c r="AS15" s="92"/>
      <c r="AT15" s="29"/>
      <c r="AU15" s="28"/>
      <c r="AV15" s="92"/>
      <c r="AW15" s="92" t="s">
        <v>79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81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81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>
      <c r="A16" s="7"/>
      <c r="B16" s="42" t="s">
        <v>80</v>
      </c>
      <c r="C16" s="67">
        <f>T7</f>
        <v>0</v>
      </c>
      <c r="D16" s="67" t="s">
        <v>79</v>
      </c>
      <c r="E16" s="67">
        <f>R7</f>
        <v>0</v>
      </c>
      <c r="F16" s="43" t="s">
        <v>78</v>
      </c>
      <c r="G16" s="42" t="s">
        <v>80</v>
      </c>
      <c r="H16" s="67">
        <f>T10</f>
        <v>0</v>
      </c>
      <c r="I16" s="67" t="s">
        <v>79</v>
      </c>
      <c r="J16" s="67">
        <f>R10</f>
        <v>0</v>
      </c>
      <c r="K16" s="43" t="s">
        <v>78</v>
      </c>
      <c r="L16" s="42" t="s">
        <v>80</v>
      </c>
      <c r="M16" s="67">
        <f>T13</f>
        <v>0</v>
      </c>
      <c r="N16" s="67" t="s">
        <v>79</v>
      </c>
      <c r="O16" s="67">
        <f>R13</f>
        <v>0</v>
      </c>
      <c r="P16" s="43" t="s">
        <v>78</v>
      </c>
      <c r="Q16" s="42"/>
      <c r="R16" s="43"/>
      <c r="S16" s="29"/>
      <c r="T16" s="29"/>
      <c r="U16" s="29"/>
      <c r="V16" s="28" t="s">
        <v>80</v>
      </c>
      <c r="W16" s="92"/>
      <c r="X16" s="92" t="s">
        <v>79</v>
      </c>
      <c r="Y16" s="92"/>
      <c r="Z16" s="29" t="s">
        <v>78</v>
      </c>
      <c r="AA16" s="28" t="s">
        <v>80</v>
      </c>
      <c r="AB16" s="92"/>
      <c r="AC16" s="92" t="s">
        <v>79</v>
      </c>
      <c r="AD16" s="92"/>
      <c r="AE16" s="29" t="s">
        <v>78</v>
      </c>
      <c r="AF16" s="28" t="s">
        <v>80</v>
      </c>
      <c r="AG16" s="92"/>
      <c r="AH16" s="92" t="s">
        <v>79</v>
      </c>
      <c r="AI16" s="92"/>
      <c r="AJ16" s="29" t="s">
        <v>78</v>
      </c>
      <c r="AK16" s="28" t="s">
        <v>80</v>
      </c>
      <c r="AL16" s="92"/>
      <c r="AM16" s="92" t="s">
        <v>79</v>
      </c>
      <c r="AN16" s="92"/>
      <c r="AO16" s="29" t="s">
        <v>78</v>
      </c>
      <c r="AP16" s="28" t="s">
        <v>80</v>
      </c>
      <c r="AQ16" s="92"/>
      <c r="AR16" s="92" t="s">
        <v>79</v>
      </c>
      <c r="AS16" s="92"/>
      <c r="AT16" s="29" t="s">
        <v>78</v>
      </c>
      <c r="AU16" s="42" t="s">
        <v>80</v>
      </c>
      <c r="AV16" s="93"/>
      <c r="AW16" s="93" t="s">
        <v>79</v>
      </c>
      <c r="AX16" s="93"/>
      <c r="AY16" s="43" t="s">
        <v>78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87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86</v>
      </c>
      <c r="B18" s="28"/>
      <c r="C18" s="55">
        <f>Y6</f>
        <v>0</v>
      </c>
      <c r="D18" s="55" t="s">
        <v>79</v>
      </c>
      <c r="E18" s="55">
        <f>W6</f>
        <v>0</v>
      </c>
      <c r="F18" s="55"/>
      <c r="G18" s="69"/>
      <c r="H18" s="55">
        <f>Y9</f>
        <v>0</v>
      </c>
      <c r="I18" s="55" t="s">
        <v>79</v>
      </c>
      <c r="J18" s="55">
        <f>W9</f>
        <v>0</v>
      </c>
      <c r="K18" s="55"/>
      <c r="L18" s="69"/>
      <c r="M18" s="55">
        <f>Y12</f>
        <v>0</v>
      </c>
      <c r="N18" s="55" t="s">
        <v>79</v>
      </c>
      <c r="O18" s="55">
        <f>W12</f>
        <v>0</v>
      </c>
      <c r="P18" s="55"/>
      <c r="Q18" s="69"/>
      <c r="R18" s="55">
        <f>Y15</f>
        <v>0</v>
      </c>
      <c r="S18" s="55" t="s">
        <v>79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79</v>
      </c>
      <c r="AD18" s="92"/>
      <c r="AE18" s="29"/>
      <c r="AF18" s="28"/>
      <c r="AG18" s="92"/>
      <c r="AH18" s="92" t="s">
        <v>79</v>
      </c>
      <c r="AI18" s="92"/>
      <c r="AJ18" s="29"/>
      <c r="AK18" s="28"/>
      <c r="AL18" s="92"/>
      <c r="AM18" s="92" t="s">
        <v>79</v>
      </c>
      <c r="AN18" s="92"/>
      <c r="AO18" s="29"/>
      <c r="AP18" s="28"/>
      <c r="AQ18" s="92"/>
      <c r="AR18" s="92" t="s">
        <v>79</v>
      </c>
      <c r="AS18" s="92"/>
      <c r="AT18" s="29"/>
      <c r="AU18" s="28"/>
      <c r="AV18" s="92"/>
      <c r="AW18" s="92" t="s">
        <v>79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81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81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>
      <c r="A19" s="154" t="s">
        <v>85</v>
      </c>
      <c r="B19" s="42" t="s">
        <v>80</v>
      </c>
      <c r="C19" s="67">
        <f>Y7</f>
        <v>0</v>
      </c>
      <c r="D19" s="67" t="s">
        <v>79</v>
      </c>
      <c r="E19" s="67">
        <f>W7</f>
        <v>0</v>
      </c>
      <c r="F19" s="67" t="s">
        <v>78</v>
      </c>
      <c r="G19" s="70" t="s">
        <v>80</v>
      </c>
      <c r="H19" s="67">
        <f>Y10</f>
        <v>0</v>
      </c>
      <c r="I19" s="67" t="s">
        <v>79</v>
      </c>
      <c r="J19" s="67">
        <f>W10</f>
        <v>0</v>
      </c>
      <c r="K19" s="67" t="s">
        <v>78</v>
      </c>
      <c r="L19" s="70" t="s">
        <v>80</v>
      </c>
      <c r="M19" s="67">
        <f>Y13</f>
        <v>0</v>
      </c>
      <c r="N19" s="67" t="s">
        <v>79</v>
      </c>
      <c r="O19" s="67">
        <f>W13</f>
        <v>0</v>
      </c>
      <c r="P19" s="67" t="s">
        <v>78</v>
      </c>
      <c r="Q19" s="70" t="s">
        <v>80</v>
      </c>
      <c r="R19" s="67">
        <f>Y16</f>
        <v>0</v>
      </c>
      <c r="S19" s="67" t="s">
        <v>79</v>
      </c>
      <c r="T19" s="67">
        <f>W16</f>
        <v>0</v>
      </c>
      <c r="U19" s="44" t="s">
        <v>78</v>
      </c>
      <c r="V19" s="42"/>
      <c r="W19" s="43"/>
      <c r="X19" s="43"/>
      <c r="Y19" s="43"/>
      <c r="Z19" s="43"/>
      <c r="AA19" s="42" t="s">
        <v>80</v>
      </c>
      <c r="AB19" s="93"/>
      <c r="AC19" s="93" t="s">
        <v>79</v>
      </c>
      <c r="AD19" s="93"/>
      <c r="AE19" s="43" t="s">
        <v>78</v>
      </c>
      <c r="AF19" s="42" t="s">
        <v>80</v>
      </c>
      <c r="AG19" s="93"/>
      <c r="AH19" s="93" t="s">
        <v>79</v>
      </c>
      <c r="AI19" s="93"/>
      <c r="AJ19" s="43" t="s">
        <v>78</v>
      </c>
      <c r="AK19" s="42" t="s">
        <v>80</v>
      </c>
      <c r="AL19" s="93"/>
      <c r="AM19" s="93" t="s">
        <v>79</v>
      </c>
      <c r="AN19" s="93"/>
      <c r="AO19" s="43" t="s">
        <v>78</v>
      </c>
      <c r="AP19" s="42" t="s">
        <v>80</v>
      </c>
      <c r="AQ19" s="93"/>
      <c r="AR19" s="93" t="s">
        <v>79</v>
      </c>
      <c r="AS19" s="93"/>
      <c r="AT19" s="43" t="s">
        <v>78</v>
      </c>
      <c r="AU19" s="42" t="s">
        <v>80</v>
      </c>
      <c r="AV19" s="93"/>
      <c r="AW19" s="93" t="s">
        <v>79</v>
      </c>
      <c r="AX19" s="93"/>
      <c r="AY19" s="43" t="s">
        <v>78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84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83</v>
      </c>
      <c r="B21" s="28"/>
      <c r="C21" s="55">
        <f>AD6</f>
        <v>0</v>
      </c>
      <c r="D21" s="55" t="s">
        <v>79</v>
      </c>
      <c r="E21" s="55">
        <f>AB6</f>
        <v>0</v>
      </c>
      <c r="F21" s="55"/>
      <c r="G21" s="69"/>
      <c r="H21" s="55">
        <f>AD9</f>
        <v>0</v>
      </c>
      <c r="I21" s="55" t="s">
        <v>79</v>
      </c>
      <c r="J21" s="55">
        <f>AB9</f>
        <v>0</v>
      </c>
      <c r="K21" s="55"/>
      <c r="L21" s="69"/>
      <c r="M21" s="55">
        <f>AD12</f>
        <v>0</v>
      </c>
      <c r="N21" s="55" t="s">
        <v>79</v>
      </c>
      <c r="O21" s="55">
        <f>AB12</f>
        <v>0</v>
      </c>
      <c r="P21" s="55"/>
      <c r="Q21" s="69"/>
      <c r="R21" s="55">
        <f>AD15</f>
        <v>0</v>
      </c>
      <c r="S21" s="55" t="s">
        <v>79</v>
      </c>
      <c r="T21" s="55">
        <f>AB15</f>
        <v>0</v>
      </c>
      <c r="U21" s="55"/>
      <c r="V21" s="69"/>
      <c r="W21" s="55">
        <f>AD18</f>
        <v>0</v>
      </c>
      <c r="X21" s="55" t="s">
        <v>79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79</v>
      </c>
      <c r="AI21" s="92"/>
      <c r="AJ21" s="29"/>
      <c r="AK21" s="28"/>
      <c r="AL21" s="92"/>
      <c r="AM21" s="92" t="s">
        <v>79</v>
      </c>
      <c r="AN21" s="92"/>
      <c r="AO21" s="29"/>
      <c r="AP21" s="28"/>
      <c r="AQ21" s="92"/>
      <c r="AR21" s="92" t="s">
        <v>79</v>
      </c>
      <c r="AS21" s="92"/>
      <c r="AT21" s="29"/>
      <c r="AU21" s="28"/>
      <c r="AV21" s="92"/>
      <c r="AW21" s="92" t="s">
        <v>79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81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81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>
      <c r="A22" s="7"/>
      <c r="B22" s="42" t="s">
        <v>80</v>
      </c>
      <c r="C22" s="67">
        <f>AD7</f>
        <v>0</v>
      </c>
      <c r="D22" s="67" t="s">
        <v>79</v>
      </c>
      <c r="E22" s="67">
        <f>AB7</f>
        <v>0</v>
      </c>
      <c r="F22" s="67" t="s">
        <v>78</v>
      </c>
      <c r="G22" s="70" t="s">
        <v>80</v>
      </c>
      <c r="H22" s="67">
        <f>AD10</f>
        <v>0</v>
      </c>
      <c r="I22" s="67" t="s">
        <v>79</v>
      </c>
      <c r="J22" s="67">
        <f>AB10</f>
        <v>0</v>
      </c>
      <c r="K22" s="67" t="s">
        <v>78</v>
      </c>
      <c r="L22" s="70" t="s">
        <v>80</v>
      </c>
      <c r="M22" s="67">
        <f>AD13</f>
        <v>0</v>
      </c>
      <c r="N22" s="67" t="s">
        <v>79</v>
      </c>
      <c r="O22" s="67">
        <f>AB13</f>
        <v>0</v>
      </c>
      <c r="P22" s="67" t="s">
        <v>78</v>
      </c>
      <c r="Q22" s="70" t="s">
        <v>80</v>
      </c>
      <c r="R22" s="67">
        <f>AD16</f>
        <v>0</v>
      </c>
      <c r="S22" s="67" t="s">
        <v>79</v>
      </c>
      <c r="T22" s="67">
        <f>AB16</f>
        <v>0</v>
      </c>
      <c r="U22" s="67" t="s">
        <v>78</v>
      </c>
      <c r="V22" s="70" t="s">
        <v>80</v>
      </c>
      <c r="W22" s="67">
        <f>AD19</f>
        <v>0</v>
      </c>
      <c r="X22" s="67" t="s">
        <v>79</v>
      </c>
      <c r="Y22" s="67">
        <f>AB19</f>
        <v>0</v>
      </c>
      <c r="Z22" s="43" t="s">
        <v>78</v>
      </c>
      <c r="AA22" s="42"/>
      <c r="AB22" s="43"/>
      <c r="AC22" s="29"/>
      <c r="AD22" s="29"/>
      <c r="AE22" s="29"/>
      <c r="AF22" s="28" t="s">
        <v>80</v>
      </c>
      <c r="AG22" s="92"/>
      <c r="AH22" s="92" t="s">
        <v>79</v>
      </c>
      <c r="AI22" s="92"/>
      <c r="AJ22" s="29" t="s">
        <v>78</v>
      </c>
      <c r="AK22" s="28" t="s">
        <v>80</v>
      </c>
      <c r="AL22" s="92"/>
      <c r="AM22" s="92" t="s">
        <v>79</v>
      </c>
      <c r="AN22" s="92"/>
      <c r="AO22" s="29" t="s">
        <v>78</v>
      </c>
      <c r="AP22" s="28" t="s">
        <v>80</v>
      </c>
      <c r="AQ22" s="92"/>
      <c r="AR22" s="92" t="s">
        <v>79</v>
      </c>
      <c r="AS22" s="92"/>
      <c r="AT22" s="29" t="s">
        <v>78</v>
      </c>
      <c r="AU22" s="42" t="s">
        <v>80</v>
      </c>
      <c r="AV22" s="93"/>
      <c r="AW22" s="93" t="s">
        <v>79</v>
      </c>
      <c r="AX22" s="93"/>
      <c r="AY22" s="43" t="s">
        <v>78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82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69</v>
      </c>
      <c r="B24" s="28"/>
      <c r="C24" s="55">
        <f>AI6</f>
        <v>0</v>
      </c>
      <c r="D24" s="55" t="s">
        <v>79</v>
      </c>
      <c r="E24" s="55">
        <f>AG6</f>
        <v>0</v>
      </c>
      <c r="F24" s="55"/>
      <c r="G24" s="69"/>
      <c r="H24" s="55">
        <f>AI9</f>
        <v>0</v>
      </c>
      <c r="I24" s="55" t="s">
        <v>79</v>
      </c>
      <c r="J24" s="55">
        <f>AG9</f>
        <v>0</v>
      </c>
      <c r="K24" s="55"/>
      <c r="L24" s="69"/>
      <c r="M24" s="55">
        <f>AI12</f>
        <v>0</v>
      </c>
      <c r="N24" s="55" t="s">
        <v>79</v>
      </c>
      <c r="O24" s="55">
        <f>AG12</f>
        <v>0</v>
      </c>
      <c r="P24" s="55"/>
      <c r="Q24" s="69"/>
      <c r="R24" s="55">
        <f>AI15</f>
        <v>0</v>
      </c>
      <c r="S24" s="55" t="s">
        <v>79</v>
      </c>
      <c r="T24" s="55">
        <f>AG15</f>
        <v>0</v>
      </c>
      <c r="U24" s="55"/>
      <c r="V24" s="69"/>
      <c r="W24" s="55">
        <f>AI18</f>
        <v>0</v>
      </c>
      <c r="X24" s="55" t="s">
        <v>79</v>
      </c>
      <c r="Y24" s="55">
        <f>AG18</f>
        <v>0</v>
      </c>
      <c r="Z24" s="55"/>
      <c r="AA24" s="69"/>
      <c r="AB24" s="55">
        <f>AI21</f>
        <v>0</v>
      </c>
      <c r="AC24" s="55" t="s">
        <v>79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79</v>
      </c>
      <c r="AN24" s="92"/>
      <c r="AO24" s="29"/>
      <c r="AP24" s="28"/>
      <c r="AQ24" s="92"/>
      <c r="AR24" s="92" t="s">
        <v>79</v>
      </c>
      <c r="AS24" s="92"/>
      <c r="AT24" s="29"/>
      <c r="AU24" s="28"/>
      <c r="AV24" s="92"/>
      <c r="AW24" s="92" t="s">
        <v>79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81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81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>
      <c r="A25" s="41"/>
      <c r="B25" s="42" t="s">
        <v>80</v>
      </c>
      <c r="C25" s="67">
        <f>AI7</f>
        <v>0</v>
      </c>
      <c r="D25" s="67" t="s">
        <v>79</v>
      </c>
      <c r="E25" s="67">
        <f>AG7</f>
        <v>0</v>
      </c>
      <c r="F25" s="67" t="s">
        <v>78</v>
      </c>
      <c r="G25" s="70" t="s">
        <v>80</v>
      </c>
      <c r="H25" s="67">
        <f>AI10</f>
        <v>0</v>
      </c>
      <c r="I25" s="67" t="s">
        <v>79</v>
      </c>
      <c r="J25" s="67">
        <f>AG10</f>
        <v>0</v>
      </c>
      <c r="K25" s="67" t="s">
        <v>78</v>
      </c>
      <c r="L25" s="70" t="s">
        <v>80</v>
      </c>
      <c r="M25" s="67">
        <f>AI13</f>
        <v>0</v>
      </c>
      <c r="N25" s="67" t="s">
        <v>79</v>
      </c>
      <c r="O25" s="67">
        <f>AG13</f>
        <v>0</v>
      </c>
      <c r="P25" s="67" t="s">
        <v>78</v>
      </c>
      <c r="Q25" s="70" t="s">
        <v>80</v>
      </c>
      <c r="R25" s="67">
        <f>AI16</f>
        <v>0</v>
      </c>
      <c r="S25" s="67" t="s">
        <v>79</v>
      </c>
      <c r="T25" s="67">
        <f>AG16</f>
        <v>0</v>
      </c>
      <c r="U25" s="67" t="s">
        <v>78</v>
      </c>
      <c r="V25" s="70" t="s">
        <v>80</v>
      </c>
      <c r="W25" s="67">
        <f>AI19</f>
        <v>0</v>
      </c>
      <c r="X25" s="67" t="s">
        <v>79</v>
      </c>
      <c r="Y25" s="67">
        <f>AG19</f>
        <v>0</v>
      </c>
      <c r="Z25" s="67" t="s">
        <v>78</v>
      </c>
      <c r="AA25" s="70" t="s">
        <v>80</v>
      </c>
      <c r="AB25" s="67">
        <f>AI22</f>
        <v>0</v>
      </c>
      <c r="AC25" s="67" t="s">
        <v>79</v>
      </c>
      <c r="AD25" s="67">
        <f>AG22</f>
        <v>0</v>
      </c>
      <c r="AE25" s="43" t="s">
        <v>78</v>
      </c>
      <c r="AF25" s="42"/>
      <c r="AG25" s="43"/>
      <c r="AH25" s="43"/>
      <c r="AI25" s="43"/>
      <c r="AJ25" s="43"/>
      <c r="AK25" s="42" t="s">
        <v>80</v>
      </c>
      <c r="AL25" s="93"/>
      <c r="AM25" s="93" t="s">
        <v>79</v>
      </c>
      <c r="AN25" s="93"/>
      <c r="AO25" s="43" t="s">
        <v>78</v>
      </c>
      <c r="AP25" s="42" t="s">
        <v>80</v>
      </c>
      <c r="AQ25" s="93"/>
      <c r="AR25" s="93" t="s">
        <v>79</v>
      </c>
      <c r="AS25" s="93"/>
      <c r="AT25" s="43" t="s">
        <v>78</v>
      </c>
      <c r="AU25" s="42" t="s">
        <v>80</v>
      </c>
      <c r="AV25" s="93"/>
      <c r="AW25" s="93" t="s">
        <v>79</v>
      </c>
      <c r="AX25" s="93"/>
      <c r="AY25" s="43" t="s">
        <v>78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77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76</v>
      </c>
      <c r="B27" s="28"/>
      <c r="C27" s="55">
        <f>AN6</f>
        <v>0</v>
      </c>
      <c r="D27" s="55" t="s">
        <v>40</v>
      </c>
      <c r="E27" s="55">
        <f>AL6</f>
        <v>0</v>
      </c>
      <c r="F27" s="55"/>
      <c r="G27" s="69"/>
      <c r="H27" s="55">
        <f>AN9</f>
        <v>0</v>
      </c>
      <c r="I27" s="55" t="s">
        <v>40</v>
      </c>
      <c r="J27" s="55">
        <f>AL9</f>
        <v>0</v>
      </c>
      <c r="K27" s="55"/>
      <c r="L27" s="69"/>
      <c r="M27" s="55">
        <f>AN12</f>
        <v>0</v>
      </c>
      <c r="N27" s="55" t="s">
        <v>40</v>
      </c>
      <c r="O27" s="55">
        <f>AL12</f>
        <v>0</v>
      </c>
      <c r="P27" s="55"/>
      <c r="Q27" s="69"/>
      <c r="R27" s="55">
        <f>AN15</f>
        <v>0</v>
      </c>
      <c r="S27" s="55" t="s">
        <v>40</v>
      </c>
      <c r="T27" s="55">
        <f>AL15</f>
        <v>0</v>
      </c>
      <c r="U27" s="55"/>
      <c r="V27" s="69"/>
      <c r="W27" s="55">
        <f>AN18</f>
        <v>0</v>
      </c>
      <c r="X27" s="55" t="s">
        <v>40</v>
      </c>
      <c r="Y27" s="55">
        <f>AL18</f>
        <v>0</v>
      </c>
      <c r="Z27" s="55"/>
      <c r="AA27" s="69"/>
      <c r="AB27" s="55">
        <f>AN21</f>
        <v>0</v>
      </c>
      <c r="AC27" s="55" t="s">
        <v>40</v>
      </c>
      <c r="AD27" s="55">
        <f>AL21</f>
        <v>0</v>
      </c>
      <c r="AE27" s="55"/>
      <c r="AF27" s="69"/>
      <c r="AG27" s="55">
        <f>AN24</f>
        <v>0</v>
      </c>
      <c r="AH27" s="55" t="s">
        <v>40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40</v>
      </c>
      <c r="AS27" s="92"/>
      <c r="AT27" s="29"/>
      <c r="AU27" s="28"/>
      <c r="AV27" s="92"/>
      <c r="AW27" s="92" t="s">
        <v>40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30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30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>
      <c r="A28" s="41" t="s">
        <v>75</v>
      </c>
      <c r="B28" s="42" t="s">
        <v>35</v>
      </c>
      <c r="C28" s="67">
        <f>AN7</f>
        <v>0</v>
      </c>
      <c r="D28" s="67" t="s">
        <v>40</v>
      </c>
      <c r="E28" s="67">
        <f>AL7</f>
        <v>0</v>
      </c>
      <c r="F28" s="67" t="s">
        <v>48</v>
      </c>
      <c r="G28" s="70" t="s">
        <v>35</v>
      </c>
      <c r="H28" s="67">
        <f>AN10</f>
        <v>0</v>
      </c>
      <c r="I28" s="67" t="s">
        <v>40</v>
      </c>
      <c r="J28" s="67">
        <f>AL10</f>
        <v>0</v>
      </c>
      <c r="K28" s="67" t="s">
        <v>48</v>
      </c>
      <c r="L28" s="70" t="s">
        <v>35</v>
      </c>
      <c r="M28" s="67">
        <f>AN13</f>
        <v>0</v>
      </c>
      <c r="N28" s="67" t="s">
        <v>40</v>
      </c>
      <c r="O28" s="67">
        <f>AL13</f>
        <v>0</v>
      </c>
      <c r="P28" s="67" t="s">
        <v>48</v>
      </c>
      <c r="Q28" s="70" t="s">
        <v>35</v>
      </c>
      <c r="R28" s="67">
        <f>AN16</f>
        <v>0</v>
      </c>
      <c r="S28" s="67" t="s">
        <v>40</v>
      </c>
      <c r="T28" s="67">
        <f>AL16</f>
        <v>0</v>
      </c>
      <c r="U28" s="67" t="s">
        <v>48</v>
      </c>
      <c r="V28" s="70" t="s">
        <v>35</v>
      </c>
      <c r="W28" s="67">
        <f>AN19</f>
        <v>0</v>
      </c>
      <c r="X28" s="67" t="s">
        <v>40</v>
      </c>
      <c r="Y28" s="67">
        <f>AL19</f>
        <v>0</v>
      </c>
      <c r="Z28" s="67" t="s">
        <v>48</v>
      </c>
      <c r="AA28" s="70" t="s">
        <v>35</v>
      </c>
      <c r="AB28" s="67">
        <f>AN22</f>
        <v>0</v>
      </c>
      <c r="AC28" s="67" t="s">
        <v>40</v>
      </c>
      <c r="AD28" s="67">
        <f>AL22</f>
        <v>0</v>
      </c>
      <c r="AE28" s="67" t="s">
        <v>48</v>
      </c>
      <c r="AF28" s="70" t="s">
        <v>35</v>
      </c>
      <c r="AG28" s="67">
        <f>AN25</f>
        <v>0</v>
      </c>
      <c r="AH28" s="67" t="s">
        <v>40</v>
      </c>
      <c r="AI28" s="67">
        <f>AL25</f>
        <v>0</v>
      </c>
      <c r="AJ28" s="43" t="s">
        <v>48</v>
      </c>
      <c r="AK28" s="42"/>
      <c r="AL28" s="43"/>
      <c r="AM28" s="43"/>
      <c r="AN28" s="43"/>
      <c r="AO28" s="43"/>
      <c r="AP28" s="42" t="s">
        <v>35</v>
      </c>
      <c r="AQ28" s="93"/>
      <c r="AR28" s="93" t="s">
        <v>40</v>
      </c>
      <c r="AS28" s="93"/>
      <c r="AT28" s="43" t="s">
        <v>48</v>
      </c>
      <c r="AU28" s="42" t="s">
        <v>35</v>
      </c>
      <c r="AV28" s="93"/>
      <c r="AW28" s="93" t="s">
        <v>40</v>
      </c>
      <c r="AX28" s="93"/>
      <c r="AY28" s="43" t="s">
        <v>48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74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73</v>
      </c>
      <c r="B30" s="28"/>
      <c r="C30" s="55">
        <f>AS6</f>
        <v>0</v>
      </c>
      <c r="D30" s="55" t="s">
        <v>40</v>
      </c>
      <c r="E30" s="55">
        <f>AQ6</f>
        <v>0</v>
      </c>
      <c r="F30" s="55"/>
      <c r="G30" s="69"/>
      <c r="H30" s="55">
        <f>AS9</f>
        <v>0</v>
      </c>
      <c r="I30" s="55" t="s">
        <v>40</v>
      </c>
      <c r="J30" s="55">
        <f>AQ9</f>
        <v>0</v>
      </c>
      <c r="K30" s="55"/>
      <c r="L30" s="69"/>
      <c r="M30" s="55">
        <f>AS12</f>
        <v>0</v>
      </c>
      <c r="N30" s="55" t="s">
        <v>40</v>
      </c>
      <c r="O30" s="55">
        <f>AQ12</f>
        <v>0</v>
      </c>
      <c r="P30" s="55"/>
      <c r="Q30" s="69"/>
      <c r="R30" s="55">
        <f>AS15</f>
        <v>0</v>
      </c>
      <c r="S30" s="55" t="s">
        <v>40</v>
      </c>
      <c r="T30" s="55">
        <f>AQ15</f>
        <v>0</v>
      </c>
      <c r="U30" s="55"/>
      <c r="V30" s="69"/>
      <c r="W30" s="55">
        <f>AS18</f>
        <v>0</v>
      </c>
      <c r="X30" s="55" t="s">
        <v>40</v>
      </c>
      <c r="Y30" s="55">
        <f>AQ18</f>
        <v>0</v>
      </c>
      <c r="Z30" s="55"/>
      <c r="AA30" s="69"/>
      <c r="AB30" s="55">
        <f>AS21</f>
        <v>0</v>
      </c>
      <c r="AC30" s="55" t="s">
        <v>40</v>
      </c>
      <c r="AD30" s="55">
        <f>AQ21</f>
        <v>0</v>
      </c>
      <c r="AE30" s="55"/>
      <c r="AF30" s="69"/>
      <c r="AG30" s="55">
        <f>AS24</f>
        <v>0</v>
      </c>
      <c r="AH30" s="55" t="s">
        <v>40</v>
      </c>
      <c r="AI30" s="55">
        <f>AQ24</f>
        <v>0</v>
      </c>
      <c r="AJ30" s="55"/>
      <c r="AK30" s="69"/>
      <c r="AL30" s="55">
        <f>AS27</f>
        <v>0</v>
      </c>
      <c r="AM30" s="55" t="s">
        <v>40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40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30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30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>
      <c r="A31" s="41"/>
      <c r="B31" s="42" t="s">
        <v>35</v>
      </c>
      <c r="C31" s="67">
        <f>AS7</f>
        <v>0</v>
      </c>
      <c r="D31" s="67" t="s">
        <v>40</v>
      </c>
      <c r="E31" s="67">
        <f>AQ7</f>
        <v>0</v>
      </c>
      <c r="F31" s="67" t="s">
        <v>48</v>
      </c>
      <c r="G31" s="70" t="s">
        <v>35</v>
      </c>
      <c r="H31" s="67">
        <f>AS10</f>
        <v>0</v>
      </c>
      <c r="I31" s="67" t="s">
        <v>40</v>
      </c>
      <c r="J31" s="67">
        <f>AQ10</f>
        <v>0</v>
      </c>
      <c r="K31" s="67" t="s">
        <v>48</v>
      </c>
      <c r="L31" s="70" t="s">
        <v>35</v>
      </c>
      <c r="M31" s="67">
        <f>AS13</f>
        <v>0</v>
      </c>
      <c r="N31" s="67" t="s">
        <v>40</v>
      </c>
      <c r="O31" s="67">
        <f>AQ13</f>
        <v>0</v>
      </c>
      <c r="P31" s="67" t="s">
        <v>48</v>
      </c>
      <c r="Q31" s="70" t="s">
        <v>35</v>
      </c>
      <c r="R31" s="67">
        <f>AS16</f>
        <v>0</v>
      </c>
      <c r="S31" s="67" t="s">
        <v>40</v>
      </c>
      <c r="T31" s="67">
        <f>AQ16</f>
        <v>0</v>
      </c>
      <c r="U31" s="67" t="s">
        <v>48</v>
      </c>
      <c r="V31" s="70" t="s">
        <v>35</v>
      </c>
      <c r="W31" s="67">
        <f>AS19</f>
        <v>0</v>
      </c>
      <c r="X31" s="67" t="s">
        <v>40</v>
      </c>
      <c r="Y31" s="67">
        <f>AQ19</f>
        <v>0</v>
      </c>
      <c r="Z31" s="67" t="s">
        <v>48</v>
      </c>
      <c r="AA31" s="70" t="s">
        <v>35</v>
      </c>
      <c r="AB31" s="67">
        <f>AS22</f>
        <v>0</v>
      </c>
      <c r="AC31" s="67" t="s">
        <v>40</v>
      </c>
      <c r="AD31" s="67">
        <f>AQ22</f>
        <v>0</v>
      </c>
      <c r="AE31" s="67" t="s">
        <v>48</v>
      </c>
      <c r="AF31" s="70" t="s">
        <v>35</v>
      </c>
      <c r="AG31" s="67">
        <f>AS25</f>
        <v>0</v>
      </c>
      <c r="AH31" s="67" t="s">
        <v>40</v>
      </c>
      <c r="AI31" s="67">
        <f>AQ25</f>
        <v>0</v>
      </c>
      <c r="AJ31" s="67" t="s">
        <v>48</v>
      </c>
      <c r="AK31" s="70" t="s">
        <v>35</v>
      </c>
      <c r="AL31" s="67">
        <f>AS28</f>
        <v>0</v>
      </c>
      <c r="AM31" s="67" t="s">
        <v>40</v>
      </c>
      <c r="AN31" s="67">
        <f>AQ28</f>
        <v>0</v>
      </c>
      <c r="AO31" s="43" t="s">
        <v>48</v>
      </c>
      <c r="AP31" s="42"/>
      <c r="AQ31" s="43"/>
      <c r="AR31" s="43"/>
      <c r="AS31" s="43"/>
      <c r="AT31" s="44"/>
      <c r="AU31" s="42" t="s">
        <v>35</v>
      </c>
      <c r="AV31" s="93"/>
      <c r="AW31" s="93" t="s">
        <v>40</v>
      </c>
      <c r="AX31" s="93"/>
      <c r="AY31" s="43" t="s">
        <v>48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72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71</v>
      </c>
      <c r="B33" s="28"/>
      <c r="C33" s="55">
        <f>AX6</f>
        <v>0</v>
      </c>
      <c r="D33" s="55" t="s">
        <v>40</v>
      </c>
      <c r="E33" s="55">
        <f>AV6</f>
        <v>0</v>
      </c>
      <c r="F33" s="55"/>
      <c r="G33" s="28"/>
      <c r="H33" s="55">
        <f>AX9</f>
        <v>0</v>
      </c>
      <c r="I33" s="55" t="s">
        <v>40</v>
      </c>
      <c r="J33" s="55">
        <f>AV9</f>
        <v>0</v>
      </c>
      <c r="K33" s="55"/>
      <c r="L33" s="28"/>
      <c r="M33" s="55">
        <f>AX12</f>
        <v>0</v>
      </c>
      <c r="N33" s="55" t="s">
        <v>40</v>
      </c>
      <c r="O33" s="55">
        <f>AV12</f>
        <v>0</v>
      </c>
      <c r="P33" s="55"/>
      <c r="Q33" s="28"/>
      <c r="R33" s="55">
        <f>AX15</f>
        <v>0</v>
      </c>
      <c r="S33" s="55" t="s">
        <v>40</v>
      </c>
      <c r="T33" s="55">
        <f>AV15</f>
        <v>0</v>
      </c>
      <c r="U33" s="55"/>
      <c r="V33" s="28"/>
      <c r="W33" s="55">
        <f>AX18</f>
        <v>0</v>
      </c>
      <c r="X33" s="55" t="s">
        <v>40</v>
      </c>
      <c r="Y33" s="55">
        <f>AV18</f>
        <v>0</v>
      </c>
      <c r="Z33" s="55"/>
      <c r="AA33" s="28"/>
      <c r="AB33" s="55">
        <f>AX21</f>
        <v>0</v>
      </c>
      <c r="AC33" s="55" t="s">
        <v>40</v>
      </c>
      <c r="AD33" s="55">
        <f>AV21</f>
        <v>0</v>
      </c>
      <c r="AE33" s="55"/>
      <c r="AF33" s="28"/>
      <c r="AG33" s="55">
        <f>AX24</f>
        <v>0</v>
      </c>
      <c r="AH33" s="55" t="s">
        <v>40</v>
      </c>
      <c r="AI33" s="55">
        <f>AV24</f>
        <v>0</v>
      </c>
      <c r="AJ33" s="55"/>
      <c r="AK33" s="28"/>
      <c r="AL33" s="55">
        <f>AX27</f>
        <v>0</v>
      </c>
      <c r="AM33" s="55" t="s">
        <v>40</v>
      </c>
      <c r="AN33" s="55">
        <f>AV27</f>
        <v>0</v>
      </c>
      <c r="AO33" s="55"/>
      <c r="AP33" s="28"/>
      <c r="AQ33" s="55">
        <f>AX30</f>
        <v>0</v>
      </c>
      <c r="AR33" s="55" t="s">
        <v>40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30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30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>
      <c r="A34" s="17"/>
      <c r="B34" s="74" t="s">
        <v>35</v>
      </c>
      <c r="C34" s="75">
        <f>AX7</f>
        <v>0</v>
      </c>
      <c r="D34" s="75" t="s">
        <v>40</v>
      </c>
      <c r="E34" s="75">
        <f>AV7</f>
        <v>0</v>
      </c>
      <c r="F34" s="75" t="s">
        <v>48</v>
      </c>
      <c r="G34" s="74" t="s">
        <v>35</v>
      </c>
      <c r="H34" s="75">
        <f>AX10</f>
        <v>0</v>
      </c>
      <c r="I34" s="75" t="s">
        <v>40</v>
      </c>
      <c r="J34" s="75">
        <f>AV10</f>
        <v>0</v>
      </c>
      <c r="K34" s="75" t="s">
        <v>48</v>
      </c>
      <c r="L34" s="74" t="s">
        <v>35</v>
      </c>
      <c r="M34" s="75">
        <f>AX13</f>
        <v>0</v>
      </c>
      <c r="N34" s="75" t="s">
        <v>40</v>
      </c>
      <c r="O34" s="75">
        <f>AV13</f>
        <v>0</v>
      </c>
      <c r="P34" s="75" t="s">
        <v>48</v>
      </c>
      <c r="Q34" s="74" t="s">
        <v>35</v>
      </c>
      <c r="R34" s="75">
        <f>AX16</f>
        <v>0</v>
      </c>
      <c r="S34" s="75" t="s">
        <v>40</v>
      </c>
      <c r="T34" s="75">
        <f>AV16</f>
        <v>0</v>
      </c>
      <c r="U34" s="75" t="s">
        <v>48</v>
      </c>
      <c r="V34" s="74" t="s">
        <v>35</v>
      </c>
      <c r="W34" s="75">
        <f>AX19</f>
        <v>0</v>
      </c>
      <c r="X34" s="75" t="s">
        <v>40</v>
      </c>
      <c r="Y34" s="75">
        <f>AV19</f>
        <v>0</v>
      </c>
      <c r="Z34" s="75" t="s">
        <v>48</v>
      </c>
      <c r="AA34" s="74" t="s">
        <v>35</v>
      </c>
      <c r="AB34" s="75">
        <f>AX22</f>
        <v>0</v>
      </c>
      <c r="AC34" s="75" t="s">
        <v>40</v>
      </c>
      <c r="AD34" s="75">
        <f>AV22</f>
        <v>0</v>
      </c>
      <c r="AE34" s="75" t="s">
        <v>48</v>
      </c>
      <c r="AF34" s="74" t="s">
        <v>35</v>
      </c>
      <c r="AG34" s="75">
        <f>AX25</f>
        <v>0</v>
      </c>
      <c r="AH34" s="75" t="s">
        <v>40</v>
      </c>
      <c r="AI34" s="75">
        <f>AV25</f>
        <v>0</v>
      </c>
      <c r="AJ34" s="75" t="s">
        <v>48</v>
      </c>
      <c r="AK34" s="74" t="s">
        <v>35</v>
      </c>
      <c r="AL34" s="75">
        <f>AX28</f>
        <v>0</v>
      </c>
      <c r="AM34" s="75" t="s">
        <v>40</v>
      </c>
      <c r="AN34" s="75">
        <f>AV28</f>
        <v>0</v>
      </c>
      <c r="AO34" s="75" t="s">
        <v>48</v>
      </c>
      <c r="AP34" s="74" t="s">
        <v>35</v>
      </c>
      <c r="AQ34" s="75">
        <f>AX31</f>
        <v>0</v>
      </c>
      <c r="AR34" s="75" t="s">
        <v>40</v>
      </c>
      <c r="AS34" s="75">
        <f>AV31</f>
        <v>0</v>
      </c>
      <c r="AT34" s="75" t="s">
        <v>48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7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8</v>
      </c>
      <c r="BF38" s="4"/>
      <c r="BG38" t="s">
        <v>70</v>
      </c>
    </row>
    <row r="39" spans="1:63" ht="14.25" customHeight="1">
      <c r="BF39" s="4"/>
    </row>
    <row r="40" spans="1:63" ht="14.25" customHeight="1">
      <c r="A40" s="94"/>
      <c r="C40" s="95" t="s">
        <v>9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女子１部</vt:lpstr>
      <vt:lpstr>女子２部</vt:lpstr>
      <vt:lpstr>女子３部</vt:lpstr>
      <vt:lpstr>9チーム様式</vt:lpstr>
      <vt:lpstr>10チーム様式</vt:lpstr>
      <vt:lpstr>'10チーム様式'!Print_Area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2022-02-07T03:48:52Z</cp:lastPrinted>
  <dcterms:created xsi:type="dcterms:W3CDTF">1998-03-30T00:42:14Z</dcterms:created>
  <dcterms:modified xsi:type="dcterms:W3CDTF">2022-06-26T08:07:46Z</dcterms:modified>
</cp:coreProperties>
</file>