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2中総体\"/>
    </mc:Choice>
  </mc:AlternateContent>
  <xr:revisionPtr revIDLastSave="0" documentId="13_ncr:1_{EEC68B94-C2A7-443C-8EF9-06DB9BBB7E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選手変更届け" sheetId="19" r:id="rId1"/>
    <sheet name="選手辞退届" sheetId="27" r:id="rId2"/>
    <sheet name="監督コーチ変更届" sheetId="20" r:id="rId3"/>
    <sheet name="バドミントン" sheetId="22" r:id="rId4"/>
    <sheet name="入力シート" sheetId="24" r:id="rId5"/>
    <sheet name="ハンドボール" sheetId="18" r:id="rId6"/>
    <sheet name="ハンドボール複数校 (2校)" sheetId="34" r:id="rId7"/>
    <sheet name="ハンドボール複数校（３校）" sheetId="28" r:id="rId8"/>
    <sheet name="テニス男" sheetId="21" r:id="rId9"/>
    <sheet name="テニス女" sheetId="29" r:id="rId10"/>
    <sheet name="空手" sheetId="12" r:id="rId11"/>
    <sheet name="新体操女 " sheetId="16" r:id="rId12"/>
    <sheet name="新体操 男" sheetId="17" r:id="rId13"/>
    <sheet name="体操" sheetId="13" r:id="rId14"/>
  </sheets>
  <externalReferences>
    <externalReference r:id="rId15"/>
  </externalReferences>
  <definedNames>
    <definedName name="_xlnm.Print_Area" localSheetId="3">バドミントン!$A$1:$R$59</definedName>
    <definedName name="_xlnm.Print_Area" localSheetId="7">'ハンドボール複数校（３校）'!$A$1:$I$46</definedName>
    <definedName name="_xlnm.Print_Area" localSheetId="1">選手辞退届!$A$1:$J$49</definedName>
    <definedName name="_xlnm.Print_Area" localSheetId="4">入力シート!$A$1:$F$27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34" l="1"/>
  <c r="C6" i="34"/>
  <c r="B33" i="34"/>
  <c r="D33" i="34" s="1"/>
  <c r="A39" i="34"/>
  <c r="T46" i="13" l="1"/>
  <c r="T46" i="17"/>
  <c r="T48" i="16"/>
  <c r="T59" i="12"/>
  <c r="L52" i="22"/>
  <c r="T52" i="29"/>
  <c r="T52" i="21"/>
  <c r="D31" i="18"/>
  <c r="A2" i="20"/>
  <c r="A2" i="19"/>
  <c r="A2" i="27"/>
  <c r="D1" i="13"/>
  <c r="D1" i="17"/>
  <c r="D1" i="16"/>
  <c r="C1" i="12"/>
  <c r="B1" i="22"/>
  <c r="D1" i="29"/>
  <c r="D1" i="21"/>
  <c r="A40" i="28"/>
  <c r="A1" i="28"/>
  <c r="A37" i="18"/>
  <c r="A1" i="18"/>
  <c r="AB59" i="29"/>
  <c r="P59" i="29"/>
  <c r="H59" i="29"/>
  <c r="G58" i="29"/>
  <c r="R7" i="29"/>
  <c r="Q7" i="29"/>
  <c r="P7" i="29"/>
  <c r="O7" i="29"/>
  <c r="N7" i="29"/>
  <c r="M7" i="29"/>
  <c r="L7" i="29"/>
  <c r="K7" i="29"/>
  <c r="J7" i="29"/>
  <c r="I7" i="29"/>
  <c r="H7" i="29"/>
  <c r="Z6" i="29"/>
  <c r="R6" i="29"/>
  <c r="Q6" i="29"/>
  <c r="P6" i="29"/>
  <c r="O6" i="29"/>
  <c r="N6" i="29"/>
  <c r="M6" i="29"/>
  <c r="L6" i="29"/>
  <c r="K6" i="29"/>
  <c r="J6" i="29"/>
  <c r="I6" i="29"/>
  <c r="H6" i="29"/>
  <c r="B34" i="28"/>
  <c r="D34" i="28" s="1"/>
  <c r="C6" i="28"/>
  <c r="C3" i="24"/>
  <c r="E43" i="27"/>
  <c r="E41" i="27"/>
  <c r="B40" i="27"/>
  <c r="B41" i="20"/>
  <c r="B41" i="19"/>
  <c r="D53" i="13"/>
  <c r="D53" i="17"/>
  <c r="D55" i="16"/>
  <c r="C66" i="12"/>
  <c r="C57" i="22"/>
  <c r="G58" i="21"/>
  <c r="F39" i="18"/>
  <c r="C39" i="18"/>
  <c r="A39" i="18"/>
  <c r="E42" i="19"/>
  <c r="M55" i="13"/>
  <c r="K55" i="17"/>
  <c r="K57" i="16"/>
  <c r="L69" i="12"/>
  <c r="H58" i="22"/>
  <c r="P59" i="21"/>
  <c r="F6" i="18"/>
  <c r="F55" i="13"/>
  <c r="E55" i="17"/>
  <c r="E57" i="16"/>
  <c r="E69" i="12"/>
  <c r="E58" i="22"/>
  <c r="H59" i="21"/>
  <c r="C6" i="18"/>
  <c r="E42" i="20"/>
  <c r="Z6" i="13"/>
  <c r="Z6" i="17"/>
  <c r="Z6" i="16"/>
  <c r="Y6" i="12"/>
  <c r="M6" i="22"/>
  <c r="Z6" i="21"/>
  <c r="H6" i="13"/>
  <c r="H6" i="17"/>
  <c r="H6" i="16"/>
  <c r="G6" i="12"/>
  <c r="D6" i="22"/>
  <c r="H6" i="21"/>
  <c r="R7" i="12"/>
  <c r="Q7" i="12"/>
  <c r="P7" i="12"/>
  <c r="O7" i="12"/>
  <c r="N7" i="12"/>
  <c r="M7" i="12"/>
  <c r="L7" i="12"/>
  <c r="K7" i="12"/>
  <c r="J7" i="12"/>
  <c r="I7" i="12"/>
  <c r="H7" i="12"/>
  <c r="G7" i="12"/>
  <c r="R6" i="12"/>
  <c r="Q6" i="12"/>
  <c r="P6" i="12"/>
  <c r="O6" i="12"/>
  <c r="N6" i="12"/>
  <c r="M6" i="12"/>
  <c r="L6" i="12"/>
  <c r="K6" i="12"/>
  <c r="J6" i="12"/>
  <c r="I6" i="12"/>
  <c r="H6" i="12"/>
  <c r="I7" i="22"/>
  <c r="H7" i="22"/>
  <c r="G7" i="22"/>
  <c r="F7" i="22"/>
  <c r="E7" i="22"/>
  <c r="D7" i="22"/>
  <c r="I6" i="22"/>
  <c r="H6" i="22"/>
  <c r="G6" i="22"/>
  <c r="F6" i="22"/>
  <c r="E6" i="22"/>
  <c r="R7" i="21"/>
  <c r="Q7" i="21"/>
  <c r="P7" i="21"/>
  <c r="O7" i="21"/>
  <c r="N7" i="21"/>
  <c r="M7" i="21"/>
  <c r="L7" i="21"/>
  <c r="K7" i="21"/>
  <c r="J7" i="21"/>
  <c r="I7" i="21"/>
  <c r="H7" i="21"/>
  <c r="R6" i="21"/>
  <c r="Q6" i="21"/>
  <c r="P6" i="21"/>
  <c r="O6" i="21"/>
  <c r="N6" i="21"/>
  <c r="M6" i="21"/>
  <c r="L6" i="21"/>
  <c r="K6" i="21"/>
  <c r="J6" i="21"/>
  <c r="I6" i="21"/>
  <c r="E44" i="19"/>
  <c r="E44" i="20"/>
  <c r="AB55" i="13"/>
  <c r="AB55" i="17"/>
  <c r="AB57" i="16"/>
  <c r="Y69" i="12"/>
  <c r="N58" i="22"/>
  <c r="AB59" i="21"/>
  <c r="H6" i="18"/>
  <c r="G6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kkrj002</author>
  </authors>
  <commentList>
    <comment ref="L52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参加人数を入れると自動的に参加料が計算されます。
</t>
        </r>
      </text>
    </comment>
  </commentList>
</comments>
</file>

<file path=xl/sharedStrings.xml><?xml version="1.0" encoding="utf-8"?>
<sst xmlns="http://schemas.openxmlformats.org/spreadsheetml/2006/main" count="1020" uniqueCount="387">
  <si>
    <t>令和</t>
    <rPh sb="0" eb="2">
      <t>レイワ</t>
    </rPh>
    <phoneticPr fontId="2"/>
  </si>
  <si>
    <t>年</t>
    <rPh sb="0" eb="1">
      <t>ネン</t>
    </rPh>
    <phoneticPr fontId="2"/>
  </si>
  <si>
    <t>第</t>
    <rPh sb="0" eb="1">
      <t>ダイ</t>
    </rPh>
    <phoneticPr fontId="2"/>
  </si>
  <si>
    <t>回</t>
    <rPh sb="0" eb="1">
      <t>カイ</t>
    </rPh>
    <phoneticPr fontId="2"/>
  </si>
  <si>
    <t>鳥栖</t>
    <rPh sb="0" eb="2">
      <t>トス</t>
    </rPh>
    <phoneticPr fontId="3"/>
  </si>
  <si>
    <t>鳥栖中学校</t>
  </si>
  <si>
    <t>鳥栖市立</t>
    <rPh sb="3" eb="4">
      <t>リツ</t>
    </rPh>
    <phoneticPr fontId="2"/>
  </si>
  <si>
    <t>鳥栖地区</t>
  </si>
  <si>
    <t>髙木　健</t>
    <rPh sb="0" eb="2">
      <t>タカギ</t>
    </rPh>
    <rPh sb="3" eb="4">
      <t>ケン</t>
    </rPh>
    <phoneticPr fontId="2"/>
  </si>
  <si>
    <t>学校名</t>
    <rPh sb="0" eb="2">
      <t>ガッコウ</t>
    </rPh>
    <rPh sb="2" eb="3">
      <t>メイ</t>
    </rPh>
    <phoneticPr fontId="2"/>
  </si>
  <si>
    <t>田代</t>
    <rPh sb="0" eb="2">
      <t>タシロ</t>
    </rPh>
    <phoneticPr fontId="3"/>
  </si>
  <si>
    <t>田代中学校</t>
  </si>
  <si>
    <t>校長名</t>
    <rPh sb="0" eb="2">
      <t>コウチョウ</t>
    </rPh>
    <rPh sb="2" eb="3">
      <t>メイ</t>
    </rPh>
    <phoneticPr fontId="2"/>
  </si>
  <si>
    <t>基里</t>
    <rPh sb="0" eb="1">
      <t>キ</t>
    </rPh>
    <rPh sb="1" eb="2">
      <t>ザト</t>
    </rPh>
    <phoneticPr fontId="3"/>
  </si>
  <si>
    <t>基里中学校</t>
  </si>
  <si>
    <t>鳥栖西</t>
    <rPh sb="0" eb="2">
      <t>トス</t>
    </rPh>
    <rPh sb="2" eb="3">
      <t>ニシ</t>
    </rPh>
    <phoneticPr fontId="3"/>
  </si>
  <si>
    <t>鳥栖西中学校</t>
  </si>
  <si>
    <t>のセルに入力してください。</t>
    <rPh sb="4" eb="6">
      <t>ニュウリョク</t>
    </rPh>
    <phoneticPr fontId="2"/>
  </si>
  <si>
    <t>基山</t>
    <rPh sb="0" eb="2">
      <t>キヤマ</t>
    </rPh>
    <phoneticPr fontId="3"/>
  </si>
  <si>
    <t>基山中学校</t>
  </si>
  <si>
    <t>東明館</t>
    <rPh sb="0" eb="2">
      <t>トウメイ</t>
    </rPh>
    <rPh sb="2" eb="3">
      <t>カン</t>
    </rPh>
    <phoneticPr fontId="3"/>
  </si>
  <si>
    <t>東明館中学校</t>
  </si>
  <si>
    <t>香楠</t>
    <rPh sb="0" eb="1">
      <t>カ</t>
    </rPh>
    <rPh sb="1" eb="2">
      <t>クス</t>
    </rPh>
    <phoneticPr fontId="3"/>
  </si>
  <si>
    <t>香楠中学校</t>
  </si>
  <si>
    <t>佐賀県立</t>
    <rPh sb="0" eb="3">
      <t>サガケン</t>
    </rPh>
    <rPh sb="3" eb="4">
      <t>リツ</t>
    </rPh>
    <phoneticPr fontId="3"/>
  </si>
  <si>
    <t>中原</t>
    <rPh sb="0" eb="2">
      <t>ナカバル</t>
    </rPh>
    <phoneticPr fontId="3"/>
  </si>
  <si>
    <t>中原中学校</t>
  </si>
  <si>
    <t>みやき町立</t>
    <rPh sb="4" eb="5">
      <t>リツ</t>
    </rPh>
    <phoneticPr fontId="2"/>
  </si>
  <si>
    <t>三養基地区</t>
  </si>
  <si>
    <t>田中　克三</t>
    <rPh sb="0" eb="2">
      <t>タナカ</t>
    </rPh>
    <rPh sb="3" eb="4">
      <t>カツ</t>
    </rPh>
    <rPh sb="4" eb="5">
      <t>サン</t>
    </rPh>
    <phoneticPr fontId="2"/>
  </si>
  <si>
    <t>北茂安</t>
    <rPh sb="0" eb="3">
      <t>キタシゲヤス</t>
    </rPh>
    <phoneticPr fontId="3"/>
  </si>
  <si>
    <t>北茂安中学校</t>
  </si>
  <si>
    <t>三根</t>
    <rPh sb="0" eb="2">
      <t>ミネ</t>
    </rPh>
    <phoneticPr fontId="3"/>
  </si>
  <si>
    <t>三根中学校</t>
  </si>
  <si>
    <t>上峰</t>
    <rPh sb="0" eb="2">
      <t>カミミネ</t>
    </rPh>
    <phoneticPr fontId="3"/>
  </si>
  <si>
    <t>上峰中学校</t>
  </si>
  <si>
    <t>上峰町立</t>
    <rPh sb="3" eb="4">
      <t>リツ</t>
    </rPh>
    <phoneticPr fontId="2"/>
  </si>
  <si>
    <t>神埼</t>
    <rPh sb="0" eb="2">
      <t>カンザキ</t>
    </rPh>
    <phoneticPr fontId="3"/>
  </si>
  <si>
    <t>神埼中学校</t>
  </si>
  <si>
    <t>神埼市立</t>
  </si>
  <si>
    <t>神埼地区</t>
  </si>
  <si>
    <t>森田　直樹</t>
    <rPh sb="0" eb="2">
      <t>モリタ</t>
    </rPh>
    <rPh sb="3" eb="5">
      <t>ナオキ</t>
    </rPh>
    <phoneticPr fontId="2"/>
  </si>
  <si>
    <t>千代田</t>
    <rPh sb="0" eb="3">
      <t>チヨダ</t>
    </rPh>
    <phoneticPr fontId="3"/>
  </si>
  <si>
    <t>千代田中学校</t>
  </si>
  <si>
    <t>三田川</t>
    <rPh sb="0" eb="3">
      <t>ミタガワ</t>
    </rPh>
    <phoneticPr fontId="3"/>
  </si>
  <si>
    <t>三田川中学校</t>
  </si>
  <si>
    <t>吉野ヶ里町立</t>
  </si>
  <si>
    <t>東脊振</t>
    <rPh sb="0" eb="3">
      <t>ヒガシセフリ</t>
    </rPh>
    <phoneticPr fontId="3"/>
  </si>
  <si>
    <t>東脊振中学校</t>
  </si>
  <si>
    <t>脊振</t>
    <rPh sb="0" eb="2">
      <t>セフリ</t>
    </rPh>
    <phoneticPr fontId="3"/>
  </si>
  <si>
    <t>脊振中学校</t>
  </si>
  <si>
    <t>成章</t>
    <rPh sb="0" eb="1">
      <t>セイ</t>
    </rPh>
    <rPh sb="1" eb="2">
      <t>ショウ</t>
    </rPh>
    <phoneticPr fontId="3"/>
  </si>
  <si>
    <t>成章中学校</t>
  </si>
  <si>
    <t>佐賀市立</t>
  </si>
  <si>
    <t>佐賀市</t>
    <rPh sb="0" eb="3">
      <t>サガシ</t>
    </rPh>
    <phoneticPr fontId="2"/>
  </si>
  <si>
    <t>藤原　孝昭</t>
    <rPh sb="0" eb="2">
      <t>フジワラ</t>
    </rPh>
    <rPh sb="3" eb="5">
      <t>タカアキ</t>
    </rPh>
    <phoneticPr fontId="2"/>
  </si>
  <si>
    <t>城南</t>
    <rPh sb="0" eb="2">
      <t>ジョウナン</t>
    </rPh>
    <phoneticPr fontId="3"/>
  </si>
  <si>
    <t>城南中学校</t>
  </si>
  <si>
    <t>昭栄</t>
    <rPh sb="0" eb="2">
      <t>ショウエイ</t>
    </rPh>
    <phoneticPr fontId="3"/>
  </si>
  <si>
    <t>昭栄中学校</t>
  </si>
  <si>
    <t>城東</t>
    <rPh sb="0" eb="2">
      <t>ジョウトウ</t>
    </rPh>
    <phoneticPr fontId="3"/>
  </si>
  <si>
    <t>城東中学校</t>
  </si>
  <si>
    <t>城西</t>
    <rPh sb="0" eb="2">
      <t>ジョウサイ</t>
    </rPh>
    <phoneticPr fontId="3"/>
  </si>
  <si>
    <t>城西中学校</t>
  </si>
  <si>
    <t>城北</t>
    <rPh sb="0" eb="2">
      <t>ジョウホク</t>
    </rPh>
    <phoneticPr fontId="3"/>
  </si>
  <si>
    <t>城北中学校</t>
  </si>
  <si>
    <t>金泉</t>
    <rPh sb="0" eb="1">
      <t>キン</t>
    </rPh>
    <rPh sb="1" eb="2">
      <t>セン</t>
    </rPh>
    <phoneticPr fontId="3"/>
  </si>
  <si>
    <t>金泉中学校</t>
  </si>
  <si>
    <t>芙蓉</t>
    <rPh sb="0" eb="2">
      <t>フヨウ</t>
    </rPh>
    <phoneticPr fontId="3"/>
  </si>
  <si>
    <t>芙蓉中学校</t>
  </si>
  <si>
    <t>鍋島</t>
    <rPh sb="0" eb="2">
      <t>ナベシマ</t>
    </rPh>
    <phoneticPr fontId="3"/>
  </si>
  <si>
    <t>鍋島中学校</t>
  </si>
  <si>
    <t>諸富</t>
    <rPh sb="0" eb="2">
      <t>モロドミ</t>
    </rPh>
    <phoneticPr fontId="3"/>
  </si>
  <si>
    <t>諸富中学校</t>
  </si>
  <si>
    <t>大和</t>
    <rPh sb="0" eb="2">
      <t>ヤマト</t>
    </rPh>
    <phoneticPr fontId="3"/>
  </si>
  <si>
    <t>大和中学校</t>
  </si>
  <si>
    <t>松梅</t>
    <rPh sb="0" eb="1">
      <t>マツ</t>
    </rPh>
    <rPh sb="1" eb="2">
      <t>ウメ</t>
    </rPh>
    <phoneticPr fontId="3"/>
  </si>
  <si>
    <t>松梅中学校</t>
  </si>
  <si>
    <t>北山</t>
    <rPh sb="0" eb="1">
      <t>ホク</t>
    </rPh>
    <rPh sb="1" eb="2">
      <t>ザン</t>
    </rPh>
    <phoneticPr fontId="3"/>
  </si>
  <si>
    <t>北山中学校</t>
  </si>
  <si>
    <t>富士</t>
    <rPh sb="0" eb="2">
      <t>フジ</t>
    </rPh>
    <phoneticPr fontId="3"/>
  </si>
  <si>
    <t>富士中学校</t>
  </si>
  <si>
    <t>三瀬</t>
    <rPh sb="0" eb="2">
      <t>ミツセ</t>
    </rPh>
    <phoneticPr fontId="3"/>
  </si>
  <si>
    <t>三瀬中学校</t>
  </si>
  <si>
    <t>附属</t>
    <rPh sb="0" eb="2">
      <t>フゾク</t>
    </rPh>
    <phoneticPr fontId="3"/>
  </si>
  <si>
    <t>附属中学校</t>
  </si>
  <si>
    <t>佐賀大学文化教育学部</t>
    <rPh sb="0" eb="2">
      <t>サガ</t>
    </rPh>
    <rPh sb="2" eb="4">
      <t>ダイガク</t>
    </rPh>
    <rPh sb="4" eb="6">
      <t>ブンカ</t>
    </rPh>
    <rPh sb="6" eb="8">
      <t>キョウイク</t>
    </rPh>
    <rPh sb="8" eb="10">
      <t>ガクブ</t>
    </rPh>
    <phoneticPr fontId="3"/>
  </si>
  <si>
    <t>弘学館</t>
    <rPh sb="0" eb="1">
      <t>コウ</t>
    </rPh>
    <rPh sb="1" eb="2">
      <t>ガク</t>
    </rPh>
    <rPh sb="2" eb="3">
      <t>カン</t>
    </rPh>
    <phoneticPr fontId="3"/>
  </si>
  <si>
    <t>弘学館中学校</t>
  </si>
  <si>
    <t>清和</t>
    <rPh sb="0" eb="2">
      <t>セイワ</t>
    </rPh>
    <phoneticPr fontId="3"/>
  </si>
  <si>
    <t>清和中学校</t>
  </si>
  <si>
    <t>龍谷</t>
    <rPh sb="0" eb="2">
      <t>リュウコク</t>
    </rPh>
    <phoneticPr fontId="3"/>
  </si>
  <si>
    <t>龍谷中学校</t>
  </si>
  <si>
    <t>成穎</t>
    <rPh sb="0" eb="1">
      <t>セイ</t>
    </rPh>
    <rPh sb="1" eb="2">
      <t>エイ</t>
    </rPh>
    <phoneticPr fontId="3"/>
  </si>
  <si>
    <t>成穎中学校</t>
  </si>
  <si>
    <t>致遠館</t>
    <rPh sb="0" eb="1">
      <t>チ</t>
    </rPh>
    <rPh sb="1" eb="2">
      <t>エン</t>
    </rPh>
    <rPh sb="2" eb="3">
      <t>カン</t>
    </rPh>
    <phoneticPr fontId="3"/>
  </si>
  <si>
    <t>致遠館中学校</t>
  </si>
  <si>
    <t>佐賀県立</t>
    <phoneticPr fontId="3"/>
  </si>
  <si>
    <t>川副</t>
    <rPh sb="0" eb="2">
      <t>カワソエ</t>
    </rPh>
    <phoneticPr fontId="3"/>
  </si>
  <si>
    <t>川副中学校</t>
  </si>
  <si>
    <t>東与賀</t>
    <rPh sb="0" eb="3">
      <t>ヒガシヨカ</t>
    </rPh>
    <phoneticPr fontId="3"/>
  </si>
  <si>
    <t>東与賀中学校</t>
  </si>
  <si>
    <t>思斉</t>
    <rPh sb="0" eb="1">
      <t>シ</t>
    </rPh>
    <rPh sb="1" eb="2">
      <t>セイ</t>
    </rPh>
    <phoneticPr fontId="3"/>
  </si>
  <si>
    <t>思斉中学校</t>
  </si>
  <si>
    <t>ろう</t>
  </si>
  <si>
    <t>ろう学校</t>
    <phoneticPr fontId="2"/>
  </si>
  <si>
    <t>西渓校</t>
    <rPh sb="0" eb="1">
      <t>ニシ</t>
    </rPh>
    <rPh sb="1" eb="2">
      <t>ケイ</t>
    </rPh>
    <phoneticPr fontId="2"/>
  </si>
  <si>
    <t>東原庠舎西渓校</t>
    <rPh sb="4" eb="5">
      <t>ニシ</t>
    </rPh>
    <rPh sb="5" eb="6">
      <t>ケイ</t>
    </rPh>
    <phoneticPr fontId="2"/>
  </si>
  <si>
    <t>多久市立</t>
  </si>
  <si>
    <t>小城・多久地区</t>
    <rPh sb="0" eb="2">
      <t>オギ</t>
    </rPh>
    <rPh sb="3" eb="5">
      <t>タク</t>
    </rPh>
    <rPh sb="5" eb="7">
      <t>チク</t>
    </rPh>
    <phoneticPr fontId="2"/>
  </si>
  <si>
    <t>吉田　聖</t>
    <rPh sb="0" eb="2">
      <t>ヨシダ</t>
    </rPh>
    <rPh sb="3" eb="4">
      <t>キヨシ</t>
    </rPh>
    <phoneticPr fontId="2"/>
  </si>
  <si>
    <t>東部校</t>
    <rPh sb="0" eb="2">
      <t>トウブ</t>
    </rPh>
    <phoneticPr fontId="2"/>
  </si>
  <si>
    <t>東原庠舎東部校</t>
    <rPh sb="4" eb="6">
      <t>トウブ</t>
    </rPh>
    <phoneticPr fontId="2"/>
  </si>
  <si>
    <t>中央校</t>
    <phoneticPr fontId="2"/>
  </si>
  <si>
    <t>東原庠舎中央校</t>
    <phoneticPr fontId="2"/>
  </si>
  <si>
    <t>小城</t>
    <rPh sb="0" eb="2">
      <t>オギ</t>
    </rPh>
    <phoneticPr fontId="3"/>
  </si>
  <si>
    <t>小城中学校</t>
  </si>
  <si>
    <t>小城市立</t>
  </si>
  <si>
    <t>三日月</t>
    <rPh sb="0" eb="3">
      <t>ミカヅキ</t>
    </rPh>
    <phoneticPr fontId="3"/>
  </si>
  <si>
    <t>三日月中学校</t>
  </si>
  <si>
    <t>牛津</t>
    <rPh sb="0" eb="2">
      <t>ウシヅ</t>
    </rPh>
    <phoneticPr fontId="3"/>
  </si>
  <si>
    <t>牛津中学校</t>
  </si>
  <si>
    <t>芦刈</t>
    <rPh sb="0" eb="2">
      <t>アシカリ</t>
    </rPh>
    <phoneticPr fontId="3"/>
  </si>
  <si>
    <t>芦刈中学校</t>
  </si>
  <si>
    <t>伊万里</t>
    <rPh sb="0" eb="3">
      <t>イマリ</t>
    </rPh>
    <phoneticPr fontId="3"/>
  </si>
  <si>
    <t>伊万里中学校</t>
  </si>
  <si>
    <t>伊万里市立</t>
  </si>
  <si>
    <t>伊万里・西松浦地区</t>
    <rPh sb="0" eb="3">
      <t>イマリ</t>
    </rPh>
    <rPh sb="4" eb="7">
      <t>ニシマツウラ</t>
    </rPh>
    <rPh sb="7" eb="9">
      <t>チク</t>
    </rPh>
    <phoneticPr fontId="2"/>
  </si>
  <si>
    <t>福井　宏和</t>
    <rPh sb="0" eb="2">
      <t>フクイ</t>
    </rPh>
    <rPh sb="3" eb="5">
      <t>ヒロカズ</t>
    </rPh>
    <phoneticPr fontId="2"/>
  </si>
  <si>
    <t>啓成</t>
    <rPh sb="0" eb="1">
      <t>ケイ</t>
    </rPh>
    <rPh sb="1" eb="2">
      <t>セイ</t>
    </rPh>
    <phoneticPr fontId="3"/>
  </si>
  <si>
    <t>啓成中学校</t>
  </si>
  <si>
    <t>青嶺</t>
    <rPh sb="0" eb="1">
      <t>セイ</t>
    </rPh>
    <rPh sb="1" eb="2">
      <t>レイ</t>
    </rPh>
    <phoneticPr fontId="3"/>
  </si>
  <si>
    <t>青嶺中学校</t>
  </si>
  <si>
    <t>南波多郷学館</t>
    <rPh sb="0" eb="1">
      <t>ミナミ</t>
    </rPh>
    <rPh sb="1" eb="3">
      <t>ハタ</t>
    </rPh>
    <rPh sb="3" eb="4">
      <t>ゴウ</t>
    </rPh>
    <rPh sb="4" eb="5">
      <t>ガク</t>
    </rPh>
    <rPh sb="5" eb="6">
      <t>カン</t>
    </rPh>
    <phoneticPr fontId="3"/>
  </si>
  <si>
    <t>東陵</t>
    <rPh sb="0" eb="1">
      <t>トウ</t>
    </rPh>
    <rPh sb="1" eb="2">
      <t>リョウ</t>
    </rPh>
    <phoneticPr fontId="3"/>
  </si>
  <si>
    <t>東陵中学校</t>
  </si>
  <si>
    <t>国見</t>
    <rPh sb="0" eb="2">
      <t>クニミ</t>
    </rPh>
    <phoneticPr fontId="3"/>
  </si>
  <si>
    <t>国見中学校</t>
  </si>
  <si>
    <t>滝野</t>
    <rPh sb="0" eb="2">
      <t>タキノ</t>
    </rPh>
    <phoneticPr fontId="3"/>
  </si>
  <si>
    <t>滝野中学校</t>
  </si>
  <si>
    <t>山代</t>
    <rPh sb="0" eb="2">
      <t>ヤマシロ</t>
    </rPh>
    <phoneticPr fontId="3"/>
  </si>
  <si>
    <t>山代中学校</t>
  </si>
  <si>
    <t>有田</t>
    <rPh sb="0" eb="2">
      <t>アリタ</t>
    </rPh>
    <phoneticPr fontId="3"/>
  </si>
  <si>
    <t>有田中学校</t>
  </si>
  <si>
    <t>有田町立</t>
  </si>
  <si>
    <t>西有田</t>
    <rPh sb="0" eb="3">
      <t>ニシアリタ</t>
    </rPh>
    <phoneticPr fontId="3"/>
  </si>
  <si>
    <t>西有田中学校</t>
  </si>
  <si>
    <t>第一</t>
    <rPh sb="0" eb="2">
      <t>ダイイチ</t>
    </rPh>
    <phoneticPr fontId="3"/>
  </si>
  <si>
    <t>第一中学校</t>
  </si>
  <si>
    <t>唐津市立</t>
  </si>
  <si>
    <t>唐津地区</t>
    <rPh sb="0" eb="2">
      <t>カラツ</t>
    </rPh>
    <rPh sb="2" eb="4">
      <t>チク</t>
    </rPh>
    <phoneticPr fontId="2"/>
  </si>
  <si>
    <t>原　寛喜</t>
    <rPh sb="0" eb="1">
      <t>ハラ</t>
    </rPh>
    <rPh sb="2" eb="3">
      <t>ヒロシ</t>
    </rPh>
    <rPh sb="3" eb="4">
      <t>キ</t>
    </rPh>
    <phoneticPr fontId="2"/>
  </si>
  <si>
    <t>佐志</t>
    <rPh sb="0" eb="1">
      <t>サ</t>
    </rPh>
    <rPh sb="1" eb="2">
      <t>シ</t>
    </rPh>
    <phoneticPr fontId="3"/>
  </si>
  <si>
    <t>佐志中学校</t>
  </si>
  <si>
    <t>高峰</t>
    <rPh sb="0" eb="2">
      <t>コウホウ</t>
    </rPh>
    <phoneticPr fontId="3"/>
  </si>
  <si>
    <t>高峰中学校</t>
  </si>
  <si>
    <t>第五</t>
    <rPh sb="0" eb="1">
      <t>ダイ</t>
    </rPh>
    <rPh sb="1" eb="2">
      <t>ゴ</t>
    </rPh>
    <phoneticPr fontId="3"/>
  </si>
  <si>
    <t>第五中学校</t>
  </si>
  <si>
    <t>鏡</t>
    <rPh sb="0" eb="1">
      <t>カガミ</t>
    </rPh>
    <phoneticPr fontId="3"/>
  </si>
  <si>
    <t>鏡中学校</t>
  </si>
  <si>
    <t>鬼塚</t>
    <rPh sb="0" eb="2">
      <t>オニツカ</t>
    </rPh>
    <phoneticPr fontId="3"/>
  </si>
  <si>
    <t>鬼塚中学校</t>
  </si>
  <si>
    <t>湊</t>
    <rPh sb="0" eb="1">
      <t>ミナト</t>
    </rPh>
    <phoneticPr fontId="3"/>
  </si>
  <si>
    <t>湊中学校</t>
  </si>
  <si>
    <t>西唐津</t>
    <rPh sb="0" eb="3">
      <t>ニシカラツ</t>
    </rPh>
    <phoneticPr fontId="3"/>
  </si>
  <si>
    <t>西唐津中学校</t>
  </si>
  <si>
    <t>浜玉</t>
    <rPh sb="0" eb="2">
      <t>ハマタマ</t>
    </rPh>
    <phoneticPr fontId="3"/>
  </si>
  <si>
    <t>浜玉中学校</t>
  </si>
  <si>
    <t>厳木</t>
    <rPh sb="0" eb="2">
      <t>キュウラギ</t>
    </rPh>
    <phoneticPr fontId="3"/>
  </si>
  <si>
    <t>厳木中学校</t>
  </si>
  <si>
    <t>相知</t>
    <rPh sb="0" eb="2">
      <t>オウチ</t>
    </rPh>
    <phoneticPr fontId="3"/>
  </si>
  <si>
    <t>相知中学校</t>
  </si>
  <si>
    <t>北波多</t>
    <rPh sb="0" eb="3">
      <t>キタハタ</t>
    </rPh>
    <phoneticPr fontId="3"/>
  </si>
  <si>
    <t>北波多中学校</t>
  </si>
  <si>
    <t>肥前</t>
    <rPh sb="0" eb="2">
      <t>ヒゼン</t>
    </rPh>
    <phoneticPr fontId="3"/>
  </si>
  <si>
    <t>肥前中学校</t>
  </si>
  <si>
    <t>馬渡</t>
    <rPh sb="0" eb="2">
      <t>マワタリ</t>
    </rPh>
    <phoneticPr fontId="3"/>
  </si>
  <si>
    <t>馬渡中学校</t>
  </si>
  <si>
    <t>加唐</t>
    <rPh sb="0" eb="1">
      <t>カ</t>
    </rPh>
    <rPh sb="1" eb="2">
      <t>カラ</t>
    </rPh>
    <phoneticPr fontId="3"/>
  </si>
  <si>
    <t>加唐中学校</t>
  </si>
  <si>
    <t>海青</t>
    <rPh sb="0" eb="1">
      <t>ウミ</t>
    </rPh>
    <rPh sb="1" eb="2">
      <t>アオ</t>
    </rPh>
    <phoneticPr fontId="3"/>
  </si>
  <si>
    <t>海青中学校</t>
  </si>
  <si>
    <t>小川</t>
    <rPh sb="0" eb="2">
      <t>オガワ</t>
    </rPh>
    <phoneticPr fontId="3"/>
  </si>
  <si>
    <t>小川中学校</t>
  </si>
  <si>
    <t>七山</t>
    <rPh sb="0" eb="1">
      <t>ナナ</t>
    </rPh>
    <rPh sb="1" eb="2">
      <t>ヤマ</t>
    </rPh>
    <phoneticPr fontId="3"/>
  </si>
  <si>
    <t>七山中学校</t>
  </si>
  <si>
    <t>玄海みらい</t>
    <rPh sb="0" eb="2">
      <t>ゲンカイ</t>
    </rPh>
    <phoneticPr fontId="2"/>
  </si>
  <si>
    <t>玄海みらい学園</t>
    <rPh sb="0" eb="2">
      <t>ゲンカイ</t>
    </rPh>
    <rPh sb="5" eb="7">
      <t>ガクエン</t>
    </rPh>
    <phoneticPr fontId="2"/>
  </si>
  <si>
    <t>玄海町立</t>
    <rPh sb="0" eb="2">
      <t>ゲンカイ</t>
    </rPh>
    <rPh sb="2" eb="3">
      <t>チョウ</t>
    </rPh>
    <phoneticPr fontId="2"/>
  </si>
  <si>
    <t>唐津東</t>
    <rPh sb="0" eb="2">
      <t>カラツ</t>
    </rPh>
    <rPh sb="2" eb="3">
      <t>ヒガシ</t>
    </rPh>
    <phoneticPr fontId="3"/>
  </si>
  <si>
    <t>唐津東中学校</t>
  </si>
  <si>
    <t>虹の松原分校</t>
    <rPh sb="0" eb="1">
      <t>ニジ</t>
    </rPh>
    <rPh sb="2" eb="4">
      <t>マツバラ</t>
    </rPh>
    <rPh sb="4" eb="6">
      <t>ブンコウ</t>
    </rPh>
    <phoneticPr fontId="3"/>
  </si>
  <si>
    <t>虹の松原分校</t>
    <phoneticPr fontId="2"/>
  </si>
  <si>
    <t>早稲田佐賀</t>
    <rPh sb="0" eb="3">
      <t>ワセダ</t>
    </rPh>
    <rPh sb="3" eb="5">
      <t>サガ</t>
    </rPh>
    <phoneticPr fontId="3"/>
  </si>
  <si>
    <t>早稲田佐賀中学校</t>
  </si>
  <si>
    <t>武雄</t>
    <rPh sb="0" eb="2">
      <t>タケオ</t>
    </rPh>
    <phoneticPr fontId="3"/>
  </si>
  <si>
    <t>武雄中学校</t>
  </si>
  <si>
    <t>武雄市立</t>
  </si>
  <si>
    <t>杵島・武雄地区</t>
    <rPh sb="0" eb="2">
      <t>キシマ</t>
    </rPh>
    <rPh sb="3" eb="5">
      <t>タケオ</t>
    </rPh>
    <rPh sb="5" eb="7">
      <t>チク</t>
    </rPh>
    <phoneticPr fontId="2"/>
  </si>
  <si>
    <t>中村　数寛</t>
    <rPh sb="0" eb="2">
      <t>ナカムラ</t>
    </rPh>
    <rPh sb="3" eb="4">
      <t>カズ</t>
    </rPh>
    <rPh sb="4" eb="5">
      <t>ヒロシ</t>
    </rPh>
    <phoneticPr fontId="2"/>
  </si>
  <si>
    <t>武雄北</t>
    <rPh sb="0" eb="2">
      <t>タケオ</t>
    </rPh>
    <rPh sb="2" eb="3">
      <t>キタ</t>
    </rPh>
    <phoneticPr fontId="3"/>
  </si>
  <si>
    <t>武雄北中学校</t>
  </si>
  <si>
    <t>川登</t>
    <rPh sb="0" eb="2">
      <t>カワノボリ</t>
    </rPh>
    <phoneticPr fontId="3"/>
  </si>
  <si>
    <t>川登中学校</t>
  </si>
  <si>
    <t>白石</t>
    <rPh sb="0" eb="2">
      <t>シロイシ</t>
    </rPh>
    <phoneticPr fontId="3"/>
  </si>
  <si>
    <t>白石中学校</t>
  </si>
  <si>
    <t>白石町立</t>
  </si>
  <si>
    <t>福富</t>
    <rPh sb="0" eb="1">
      <t>フク</t>
    </rPh>
    <rPh sb="1" eb="2">
      <t>トミ</t>
    </rPh>
    <phoneticPr fontId="3"/>
  </si>
  <si>
    <t>福富中学校</t>
  </si>
  <si>
    <t>有明</t>
    <rPh sb="0" eb="2">
      <t>アリアケ</t>
    </rPh>
    <phoneticPr fontId="3"/>
  </si>
  <si>
    <t>有明中学校</t>
  </si>
  <si>
    <t>江北</t>
    <rPh sb="0" eb="2">
      <t>コウホク</t>
    </rPh>
    <phoneticPr fontId="3"/>
  </si>
  <si>
    <t>江北中学校</t>
  </si>
  <si>
    <t>江北町立</t>
  </si>
  <si>
    <t>大町ひじり</t>
    <rPh sb="0" eb="2">
      <t>オオマチ</t>
    </rPh>
    <phoneticPr fontId="2"/>
  </si>
  <si>
    <t>大町ひじり学園</t>
    <rPh sb="0" eb="2">
      <t>オオマチ</t>
    </rPh>
    <rPh sb="5" eb="7">
      <t>ガクエン</t>
    </rPh>
    <phoneticPr fontId="2"/>
  </si>
  <si>
    <t>大町町立</t>
    <phoneticPr fontId="2"/>
  </si>
  <si>
    <t>北方</t>
    <rPh sb="0" eb="2">
      <t>キタガタ</t>
    </rPh>
    <phoneticPr fontId="3"/>
  </si>
  <si>
    <t>北方中学校</t>
  </si>
  <si>
    <t>山内</t>
    <rPh sb="0" eb="2">
      <t>ヤマウチ</t>
    </rPh>
    <phoneticPr fontId="3"/>
  </si>
  <si>
    <t>山内中学校</t>
  </si>
  <si>
    <t>武雄青陵</t>
    <rPh sb="2" eb="4">
      <t>セイリョウ</t>
    </rPh>
    <phoneticPr fontId="3"/>
  </si>
  <si>
    <t>武雄青陵中学校</t>
  </si>
  <si>
    <t>西部</t>
    <rPh sb="0" eb="2">
      <t>セイブ</t>
    </rPh>
    <phoneticPr fontId="3"/>
  </si>
  <si>
    <t>西部中学校</t>
  </si>
  <si>
    <t>鹿島市立</t>
  </si>
  <si>
    <t>鹿島・嬉野・藤津地区</t>
    <rPh sb="0" eb="2">
      <t>カシマ</t>
    </rPh>
    <rPh sb="3" eb="5">
      <t>ウレシノ</t>
    </rPh>
    <rPh sb="6" eb="8">
      <t>フジツ</t>
    </rPh>
    <rPh sb="8" eb="10">
      <t>チク</t>
    </rPh>
    <phoneticPr fontId="2"/>
  </si>
  <si>
    <t>桑原　智仁</t>
    <rPh sb="0" eb="2">
      <t>クワハラ</t>
    </rPh>
    <rPh sb="3" eb="5">
      <t>トモヒト</t>
    </rPh>
    <phoneticPr fontId="2"/>
  </si>
  <si>
    <t>東部</t>
    <rPh sb="0" eb="2">
      <t>トウブ</t>
    </rPh>
    <phoneticPr fontId="3"/>
  </si>
  <si>
    <t>東部中学校</t>
    <phoneticPr fontId="2"/>
  </si>
  <si>
    <t>多良</t>
    <rPh sb="0" eb="2">
      <t>タラ</t>
    </rPh>
    <phoneticPr fontId="3"/>
  </si>
  <si>
    <t>多良中学校</t>
  </si>
  <si>
    <t>太良町立</t>
  </si>
  <si>
    <t>大浦</t>
    <rPh sb="0" eb="2">
      <t>オオウラ</t>
    </rPh>
    <phoneticPr fontId="3"/>
  </si>
  <si>
    <t>大浦中学校</t>
  </si>
  <si>
    <t>塩田</t>
    <rPh sb="0" eb="1">
      <t>シオ</t>
    </rPh>
    <rPh sb="1" eb="2">
      <t>タ</t>
    </rPh>
    <phoneticPr fontId="3"/>
  </si>
  <si>
    <t>塩田中学校</t>
  </si>
  <si>
    <t>嬉野市立</t>
  </si>
  <si>
    <t>嬉野</t>
    <rPh sb="0" eb="2">
      <t>ウレシノ</t>
    </rPh>
    <phoneticPr fontId="3"/>
  </si>
  <si>
    <t>嬉野中学校</t>
  </si>
  <si>
    <t>大野原</t>
    <rPh sb="0" eb="2">
      <t>オオノ</t>
    </rPh>
    <rPh sb="2" eb="3">
      <t>ハラ</t>
    </rPh>
    <phoneticPr fontId="3"/>
  </si>
  <si>
    <t>大野原中学校</t>
  </si>
  <si>
    <t>吉田</t>
    <rPh sb="0" eb="2">
      <t>ヨシダ</t>
    </rPh>
    <phoneticPr fontId="3"/>
  </si>
  <si>
    <t>吉田中学校</t>
  </si>
  <si>
    <t>ハンドボール</t>
    <phoneticPr fontId="2"/>
  </si>
  <si>
    <t>大会申込書</t>
    <rPh sb="0" eb="2">
      <t>タイカイ</t>
    </rPh>
    <rPh sb="2" eb="5">
      <t>モウシコミショ</t>
    </rPh>
    <phoneticPr fontId="2"/>
  </si>
  <si>
    <t>（男・女）</t>
    <rPh sb="1" eb="2">
      <t>オトコ</t>
    </rPh>
    <rPh sb="3" eb="4">
      <t>オンナ</t>
    </rPh>
    <phoneticPr fontId="2"/>
  </si>
  <si>
    <t>※区分の欄の該当する番号に○印をつけてください。</t>
    <rPh sb="1" eb="3">
      <t>クブン</t>
    </rPh>
    <rPh sb="4" eb="5">
      <t>ラン</t>
    </rPh>
    <rPh sb="6" eb="8">
      <t>ガイトウ</t>
    </rPh>
    <rPh sb="10" eb="12">
      <t>バンゴウ</t>
    </rPh>
    <rPh sb="14" eb="15">
      <t>ジルシ</t>
    </rPh>
    <phoneticPr fontId="2"/>
  </si>
  <si>
    <t>地区名</t>
    <rPh sb="0" eb="2">
      <t>チク</t>
    </rPh>
    <rPh sb="2" eb="3">
      <t>メイ</t>
    </rPh>
    <phoneticPr fontId="2"/>
  </si>
  <si>
    <t>学校名</t>
    <rPh sb="0" eb="3">
      <t>ガッコウメイ</t>
    </rPh>
    <phoneticPr fontId="2"/>
  </si>
  <si>
    <t>引率責任者</t>
    <rPh sb="0" eb="2">
      <t>インソツ</t>
    </rPh>
    <rPh sb="2" eb="5">
      <t>セキニンシャ</t>
    </rPh>
    <phoneticPr fontId="2"/>
  </si>
  <si>
    <t>区分</t>
    <rPh sb="0" eb="2">
      <t>クブン</t>
    </rPh>
    <phoneticPr fontId="2"/>
  </si>
  <si>
    <t>１　校長　 　２　教員　 　３　部活動指導員</t>
    <phoneticPr fontId="2"/>
  </si>
  <si>
    <t>監督名</t>
    <rPh sb="0" eb="2">
      <t>カントク</t>
    </rPh>
    <rPh sb="2" eb="3">
      <t>メイ</t>
    </rPh>
    <phoneticPr fontId="2"/>
  </si>
  <si>
    <t>　　　　　　　　　　　　　</t>
    <phoneticPr fontId="2"/>
  </si>
  <si>
    <t xml:space="preserve">１　校長　 　２　教職員　 　３　部活動指導員 </t>
    <rPh sb="10" eb="11">
      <t>ショク</t>
    </rPh>
    <phoneticPr fontId="2"/>
  </si>
  <si>
    <t>役員名</t>
    <rPh sb="0" eb="2">
      <t>ヤクイン</t>
    </rPh>
    <rPh sb="2" eb="3">
      <t>メイ</t>
    </rPh>
    <phoneticPr fontId="2"/>
  </si>
  <si>
    <t xml:space="preserve">１　校長　　 ２　教職員　 　３　教職員外 </t>
    <rPh sb="10" eb="11">
      <t>ショク</t>
    </rPh>
    <rPh sb="17" eb="20">
      <t>キョウショクイン</t>
    </rPh>
    <rPh sb="20" eb="21">
      <t>ガイ</t>
    </rPh>
    <phoneticPr fontId="2"/>
  </si>
  <si>
    <t>№</t>
    <phoneticPr fontId="2"/>
  </si>
  <si>
    <t>背番号</t>
    <rPh sb="0" eb="3">
      <t>セバンゴウ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</si>
  <si>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</si>
  <si>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学年</t>
    <rPh sb="0" eb="2">
      <t>ガクネン</t>
    </rPh>
    <phoneticPr fontId="2"/>
  </si>
  <si>
    <t>備　　考</t>
    <rPh sb="0" eb="1">
      <t>ソナエ</t>
    </rPh>
    <rPh sb="3" eb="4">
      <t>コウ</t>
    </rPh>
    <phoneticPr fontId="2"/>
  </si>
  <si>
    <t>参加料</t>
    <rPh sb="0" eb="3">
      <t>サンカリョウ</t>
    </rPh>
    <phoneticPr fontId="2"/>
  </si>
  <si>
    <t>名　　×　　700円　　　＝</t>
    <rPh sb="0" eb="1">
      <t>メイ</t>
    </rPh>
    <rPh sb="9" eb="10">
      <t>エン</t>
    </rPh>
    <phoneticPr fontId="2"/>
  </si>
  <si>
    <t>円</t>
    <rPh sb="0" eb="1">
      <t>エン</t>
    </rPh>
    <phoneticPr fontId="2"/>
  </si>
  <si>
    <t>佐賀県中学校体育連盟会長　　様</t>
    <rPh sb="0" eb="3">
      <t>サガケン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4" eb="15">
      <t>サマ</t>
    </rPh>
    <phoneticPr fontId="2"/>
  </si>
  <si>
    <r>
      <t>　上記の者は本校在学の生徒であり、</t>
    </r>
    <r>
      <rPr>
        <sz val="11"/>
        <color rgb="FFFF0000"/>
        <rFont val="ＭＳ Ｐゴシック"/>
        <family val="3"/>
        <charset val="128"/>
      </rPr>
      <t>参加同意書の提出を受け</t>
    </r>
    <r>
      <rPr>
        <sz val="11"/>
        <rFont val="ＭＳ Ｐゴシック"/>
        <family val="3"/>
        <charset val="128"/>
      </rPr>
      <t>、標記大会への出場を認め、大会への参加申込みをいたします。</t>
    </r>
    <rPh sb="1" eb="3">
      <t>ジョウキ</t>
    </rPh>
    <rPh sb="4" eb="5">
      <t>モノ</t>
    </rPh>
    <rPh sb="6" eb="8">
      <t>ホンコウ</t>
    </rPh>
    <rPh sb="8" eb="10">
      <t>ザイガク</t>
    </rPh>
    <rPh sb="11" eb="13">
      <t>セイト</t>
    </rPh>
    <rPh sb="17" eb="19">
      <t>サンカ</t>
    </rPh>
    <rPh sb="19" eb="22">
      <t>ドウイショ</t>
    </rPh>
    <rPh sb="23" eb="25">
      <t>テイシュツ</t>
    </rPh>
    <rPh sb="26" eb="27">
      <t>ウ</t>
    </rPh>
    <rPh sb="29" eb="31">
      <t>ヒョウキ</t>
    </rPh>
    <rPh sb="31" eb="33">
      <t>タイカイ</t>
    </rPh>
    <rPh sb="35" eb="37">
      <t>シュツジョウ</t>
    </rPh>
    <rPh sb="38" eb="39">
      <t>ミト</t>
    </rPh>
    <rPh sb="41" eb="43">
      <t>タイカイ</t>
    </rPh>
    <rPh sb="45" eb="47">
      <t>サンカ</t>
    </rPh>
    <rPh sb="47" eb="48">
      <t>モウ</t>
    </rPh>
    <rPh sb="48" eb="49">
      <t>コ</t>
    </rPh>
    <phoneticPr fontId="2"/>
  </si>
  <si>
    <t>　　　月　　　　日</t>
    <rPh sb="3" eb="4">
      <t>ガツ</t>
    </rPh>
    <rPh sb="8" eb="9">
      <t>ニチ</t>
    </rPh>
    <phoneticPr fontId="2"/>
  </si>
  <si>
    <t>校長</t>
    <rPh sb="0" eb="2">
      <t>コウチョウ</t>
    </rPh>
    <phoneticPr fontId="2"/>
  </si>
  <si>
    <t>印</t>
    <rPh sb="0" eb="1">
      <t>イン</t>
    </rPh>
    <phoneticPr fontId="2"/>
  </si>
  <si>
    <t>複数校合同チーム申込書</t>
    <rPh sb="0" eb="2">
      <t>フクスウ</t>
    </rPh>
    <rPh sb="2" eb="3">
      <t>コウ</t>
    </rPh>
    <rPh sb="3" eb="5">
      <t>ゴウドウ</t>
    </rPh>
    <rPh sb="8" eb="11">
      <t>モウシコミショ</t>
    </rPh>
    <phoneticPr fontId="2"/>
  </si>
  <si>
    <t>合同校名</t>
    <rPh sb="0" eb="2">
      <t>ゴウドウ</t>
    </rPh>
    <rPh sb="2" eb="4">
      <t>コウメイ</t>
    </rPh>
    <phoneticPr fontId="2"/>
  </si>
  <si>
    <t>学校名Ａ</t>
    <rPh sb="0" eb="3">
      <t>ガッコウメイ</t>
    </rPh>
    <phoneticPr fontId="2"/>
  </si>
  <si>
    <t>学校名Ｂ</t>
    <rPh sb="0" eb="3">
      <t>ガッコウメイ</t>
    </rPh>
    <phoneticPr fontId="2"/>
  </si>
  <si>
    <t>校長名</t>
    <rPh sb="0" eb="3">
      <t>コウチョウメイ</t>
    </rPh>
    <phoneticPr fontId="2"/>
  </si>
  <si>
    <t>１　校長　 ２　教員   ３　部活動指導員</t>
    <phoneticPr fontId="2"/>
  </si>
  <si>
    <t>１　校長　 ２　教職員   ３　部活動指導員</t>
    <rPh sb="9" eb="10">
      <t>ショク</t>
    </rPh>
    <phoneticPr fontId="2"/>
  </si>
  <si>
    <t xml:space="preserve">１　校長　　 ２　教職員　 　３　教職員外 </t>
    <phoneticPr fontId="2"/>
  </si>
  <si>
    <t>学　　校　　名</t>
    <rPh sb="0" eb="1">
      <t>ガク</t>
    </rPh>
    <rPh sb="3" eb="4">
      <t>コウ</t>
    </rPh>
    <rPh sb="6" eb="7">
      <t>ナ</t>
    </rPh>
    <phoneticPr fontId="2"/>
  </si>
  <si>
    <t>名　　×　　500円　　　＝</t>
    <rPh sb="0" eb="1">
      <t>メイ</t>
    </rPh>
    <rPh sb="9" eb="10">
      <t>エン</t>
    </rPh>
    <phoneticPr fontId="2"/>
  </si>
  <si>
    <t>学校名C</t>
    <rPh sb="0" eb="3">
      <t>ガッコウメイ</t>
    </rPh>
    <phoneticPr fontId="2"/>
  </si>
  <si>
    <t>１　校長　 　２　教職員   　３　部活動指導員</t>
    <phoneticPr fontId="2"/>
  </si>
  <si>
    <t>１　校長　 　２　教職員  　 ３　部活動指導員</t>
    <phoneticPr fontId="2"/>
  </si>
  <si>
    <t>１　校長　　 ２　教職員   　３　部活動指導員</t>
    <phoneticPr fontId="2"/>
  </si>
  <si>
    <t xml:space="preserve"> １　校長　　 ２　教職員　 　３　教職員外 </t>
    <phoneticPr fontId="2"/>
  </si>
  <si>
    <t>備考</t>
    <rPh sb="0" eb="2">
      <t>ビコウ</t>
    </rPh>
    <phoneticPr fontId="2"/>
  </si>
  <si>
    <t>男子</t>
    <rPh sb="0" eb="2">
      <t>ダンシ</t>
    </rPh>
    <phoneticPr fontId="2"/>
  </si>
  <si>
    <t>テニス競技</t>
    <rPh sb="3" eb="5">
      <t>キョウギ</t>
    </rPh>
    <phoneticPr fontId="2"/>
  </si>
  <si>
    <t>コーチ名</t>
    <rPh sb="3" eb="4">
      <t>メイ</t>
    </rPh>
    <phoneticPr fontId="2"/>
  </si>
  <si>
    <t>１　校長　 ２　教職員   ３　部活動指導員　　４　教職員外</t>
    <rPh sb="9" eb="10">
      <t>ショク</t>
    </rPh>
    <rPh sb="26" eb="29">
      <t>キョウショクイン</t>
    </rPh>
    <rPh sb="29" eb="30">
      <t>ガイ</t>
    </rPh>
    <phoneticPr fontId="2"/>
  </si>
  <si>
    <t>団体</t>
    <rPh sb="0" eb="2">
      <t>ダンタイ</t>
    </rPh>
    <phoneticPr fontId="2"/>
  </si>
  <si>
    <t>Ｎｏ</t>
    <phoneticPr fontId="2"/>
  </si>
  <si>
    <t>選　　　手　　　名</t>
    <rPh sb="0" eb="1">
      <t>セン</t>
    </rPh>
    <rPh sb="4" eb="5">
      <t>テ</t>
    </rPh>
    <rPh sb="8" eb="9">
      <t>メイ</t>
    </rPh>
    <phoneticPr fontId="2"/>
  </si>
  <si>
    <t>学　　年</t>
    <rPh sb="0" eb="1">
      <t>ガク</t>
    </rPh>
    <rPh sb="3" eb="4">
      <t>トシ</t>
    </rPh>
    <phoneticPr fontId="2"/>
  </si>
  <si>
    <t>個人</t>
    <rPh sb="0" eb="2">
      <t>コジン</t>
    </rPh>
    <phoneticPr fontId="2"/>
  </si>
  <si>
    <t>ダブルス</t>
    <phoneticPr fontId="2"/>
  </si>
  <si>
    <t>シングルス</t>
    <phoneticPr fontId="2"/>
  </si>
  <si>
    <t>名</t>
    <rPh sb="0" eb="1">
      <t>メイ</t>
    </rPh>
    <phoneticPr fontId="2"/>
  </si>
  <si>
    <t>×</t>
    <phoneticPr fontId="2"/>
  </si>
  <si>
    <t>700円</t>
    <rPh sb="3" eb="4">
      <t>エン</t>
    </rPh>
    <phoneticPr fontId="2"/>
  </si>
  <si>
    <t>＝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</si>
  <si>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</si>
  <si>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</si>
  <si>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女子</t>
    <rPh sb="0" eb="2">
      <t>ジョシ</t>
    </rPh>
    <phoneticPr fontId="2"/>
  </si>
  <si>
    <t>（　男　・　女　）</t>
    <rPh sb="2" eb="3">
      <t>オトコ</t>
    </rPh>
    <rPh sb="6" eb="7">
      <t>オンナ</t>
    </rPh>
    <phoneticPr fontId="2"/>
  </si>
  <si>
    <t>バドミントン競技</t>
    <rPh sb="6" eb="8">
      <t>キョウギ</t>
    </rPh>
    <phoneticPr fontId="2"/>
  </si>
  <si>
    <t>大会申込書</t>
    <rPh sb="0" eb="2">
      <t>タイカイ</t>
    </rPh>
    <rPh sb="2" eb="4">
      <t>モウシコミ</t>
    </rPh>
    <rPh sb="4" eb="5">
      <t>ショ</t>
    </rPh>
    <phoneticPr fontId="2"/>
  </si>
  <si>
    <t>区分</t>
    <rPh sb="0" eb="2">
      <t>くぶん</t>
    </rPh>
    <phoneticPr fontId="2" type="Hiragana" alignment="distributed"/>
  </si>
  <si>
    <t>１　校長　 ２　教員   ３　部活動指導員</t>
    <phoneticPr fontId="2" type="Hiragana" alignment="distributed"/>
  </si>
  <si>
    <t>１　校長　 ２　教職員   ３　部活動指導員</t>
    <phoneticPr fontId="2" type="Hiragana" alignment="distributed"/>
  </si>
  <si>
    <t>コーチまたは
マネージャー</t>
    <phoneticPr fontId="2"/>
  </si>
  <si>
    <t>１　校長　 ２　教職員   ３　部活動指導員　　４　教職員外　　５　生徒</t>
    <rPh sb="34" eb="36">
      <t>せいと</t>
    </rPh>
    <phoneticPr fontId="2" type="Hiragana" alignment="distributed"/>
  </si>
  <si>
    <t>★団　体　戦★</t>
    <rPh sb="1" eb="2">
      <t>ダン</t>
    </rPh>
    <rPh sb="3" eb="4">
      <t>カラダ</t>
    </rPh>
    <rPh sb="5" eb="6">
      <t>セン</t>
    </rPh>
    <phoneticPr fontId="2"/>
  </si>
  <si>
    <r>
      <rPr>
        <sz val="11"/>
        <color indexed="8"/>
        <rFont val="ＭＳ Ｐゴシック"/>
        <family val="3"/>
        <charset val="128"/>
      </rPr>
      <t>ふ　り　が　な</t>
    </r>
    <r>
      <rPr>
        <sz val="16"/>
        <color indexed="8"/>
        <rFont val="ＭＳ Ｐゴシック"/>
        <family val="3"/>
        <charset val="128"/>
      </rPr>
      <t xml:space="preserve">
選 　　手  　　名</t>
    </r>
    <phoneticPr fontId="2" type="Hiragana" alignment="distributed"/>
  </si>
  <si>
    <t>学　年</t>
    <rPh sb="0" eb="1">
      <t>ガク</t>
    </rPh>
    <rPh sb="2" eb="3">
      <t>ネン</t>
    </rPh>
    <phoneticPr fontId="2"/>
  </si>
  <si>
    <t>備考（主な成績）</t>
    <rPh sb="0" eb="2">
      <t>ビコウ</t>
    </rPh>
    <rPh sb="3" eb="4">
      <t>オモ</t>
    </rPh>
    <rPh sb="5" eb="7">
      <t>セイセキ</t>
    </rPh>
    <phoneticPr fontId="2"/>
  </si>
  <si>
    <t>◇個人単（シングルス）◇</t>
    <rPh sb="1" eb="3">
      <t>コジン</t>
    </rPh>
    <rPh sb="3" eb="4">
      <t>タン</t>
    </rPh>
    <phoneticPr fontId="2"/>
  </si>
  <si>
    <t>（上位者から記入）</t>
    <rPh sb="1" eb="3">
      <t>ジョウイ</t>
    </rPh>
    <rPh sb="3" eb="4">
      <t>モノ</t>
    </rPh>
    <rPh sb="6" eb="8">
      <t>キニュウ</t>
    </rPh>
    <phoneticPr fontId="2"/>
  </si>
  <si>
    <t>◆個人複（ダブルス）◆</t>
    <rPh sb="1" eb="3">
      <t>コジン</t>
    </rPh>
    <rPh sb="3" eb="4">
      <t>フク</t>
    </rPh>
    <phoneticPr fontId="2"/>
  </si>
  <si>
    <r>
      <rPr>
        <sz val="11"/>
        <color indexed="8"/>
        <rFont val="ＭＳ Ｐゴシック"/>
        <family val="3"/>
        <charset val="128"/>
      </rPr>
      <t>ふりがな</t>
    </r>
    <r>
      <rPr>
        <sz val="14"/>
        <color indexed="8"/>
        <rFont val="ＭＳ Ｐゴシック"/>
        <family val="3"/>
        <charset val="128"/>
      </rPr>
      <t xml:space="preserve">
</t>
    </r>
    <r>
      <rPr>
        <sz val="16"/>
        <color indexed="8"/>
        <rFont val="ＭＳ Ｐゴシック"/>
        <family val="3"/>
        <charset val="128"/>
      </rPr>
      <t>選  手  名</t>
    </r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</si>
  <si>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</si>
  <si>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=</t>
    <phoneticPr fontId="2"/>
  </si>
  <si>
    <t>佐賀県中学校体育連盟</t>
    <rPh sb="0" eb="3">
      <t>サガケン</t>
    </rPh>
    <rPh sb="3" eb="6">
      <t>チュウガッコウ</t>
    </rPh>
    <rPh sb="6" eb="8">
      <t>タイイク</t>
    </rPh>
    <rPh sb="8" eb="10">
      <t>レンメイ</t>
    </rPh>
    <phoneticPr fontId="2"/>
  </si>
  <si>
    <t>会長</t>
    <rPh sb="0" eb="2">
      <t>カイチョウ</t>
    </rPh>
    <phoneticPr fontId="2"/>
  </si>
  <si>
    <t>様</t>
    <phoneticPr fontId="2" type="Hiragana" alignment="distributed"/>
  </si>
  <si>
    <r>
      <t>　上記の者は本校在学の生徒であり、</t>
    </r>
    <r>
      <rPr>
        <sz val="16"/>
        <color rgb="FFFF0000"/>
        <rFont val="ＭＳ Ｐゴシック"/>
        <family val="3"/>
        <charset val="128"/>
      </rPr>
      <t>参加同意書の提出を受け</t>
    </r>
    <r>
      <rPr>
        <sz val="16"/>
        <rFont val="ＭＳ Ｐゴシック"/>
        <family val="3"/>
        <charset val="128"/>
      </rPr>
      <t>、標記大会への出場を認め、大会への参加申込みをいたします。</t>
    </r>
    <phoneticPr fontId="2" type="Hiragana" alignment="distributed"/>
  </si>
  <si>
    <t>日</t>
    <rPh sb="0" eb="1">
      <t>ヒ</t>
    </rPh>
    <phoneticPr fontId="2"/>
  </si>
  <si>
    <t>（男　・　女）</t>
    <rPh sb="1" eb="2">
      <t>オトコ</t>
    </rPh>
    <rPh sb="5" eb="6">
      <t>オンナ</t>
    </rPh>
    <phoneticPr fontId="2"/>
  </si>
  <si>
    <t>空手道競技</t>
    <rPh sb="0" eb="2">
      <t>カラテ</t>
    </rPh>
    <rPh sb="2" eb="3">
      <t>ドウ</t>
    </rPh>
    <rPh sb="3" eb="5">
      <t>キョウギ</t>
    </rPh>
    <phoneticPr fontId="2"/>
  </si>
  <si>
    <t>地区名</t>
    <rPh sb="0" eb="3">
      <t>チクメイ</t>
    </rPh>
    <phoneticPr fontId="2"/>
  </si>
  <si>
    <t>引率責任者</t>
    <rPh sb="0" eb="5">
      <t>インソツセキニンシャ</t>
    </rPh>
    <phoneticPr fontId="2"/>
  </si>
  <si>
    <t>１　校長　 ２　教職員   ３　部活動指導員</t>
    <phoneticPr fontId="2"/>
  </si>
  <si>
    <t>１　校長　 ２　教職員   ３　部活動指導員　　４　教職員外</t>
    <phoneticPr fontId="2"/>
  </si>
  <si>
    <t>★組手団体</t>
    <rPh sb="1" eb="2">
      <t>ク</t>
    </rPh>
    <rPh sb="2" eb="3">
      <t>テ</t>
    </rPh>
    <rPh sb="3" eb="5">
      <t>ダンタイ</t>
    </rPh>
    <phoneticPr fontId="2"/>
  </si>
  <si>
    <t>順</t>
    <rPh sb="0" eb="1">
      <t>ジュン</t>
    </rPh>
    <phoneticPr fontId="2"/>
  </si>
  <si>
    <t>選手名</t>
    <rPh sb="0" eb="3">
      <t>センシュメイ</t>
    </rPh>
    <phoneticPr fontId="2"/>
  </si>
  <si>
    <t>備　　考（全空連会員番号）</t>
    <rPh sb="0" eb="1">
      <t>ソナエ</t>
    </rPh>
    <rPh sb="3" eb="4">
      <t>コウ</t>
    </rPh>
    <rPh sb="5" eb="6">
      <t>ゼン</t>
    </rPh>
    <rPh sb="6" eb="7">
      <t>クウ</t>
    </rPh>
    <rPh sb="7" eb="8">
      <t>レン</t>
    </rPh>
    <rPh sb="8" eb="10">
      <t>カイイン</t>
    </rPh>
    <rPh sb="10" eb="12">
      <t>バンゴウ</t>
    </rPh>
    <phoneticPr fontId="2"/>
  </si>
  <si>
    <t>補員</t>
    <rPh sb="0" eb="1">
      <t>ホ</t>
    </rPh>
    <rPh sb="1" eb="2">
      <t>イン</t>
    </rPh>
    <phoneticPr fontId="2"/>
  </si>
  <si>
    <t>★組手個人</t>
    <rPh sb="1" eb="2">
      <t>ク</t>
    </rPh>
    <rPh sb="2" eb="3">
      <t>テ</t>
    </rPh>
    <rPh sb="3" eb="5">
      <t>コジン</t>
    </rPh>
    <phoneticPr fontId="2"/>
  </si>
  <si>
    <t>備考（全空連会員番号）</t>
    <phoneticPr fontId="2"/>
  </si>
  <si>
    <t>★形団体</t>
    <rPh sb="1" eb="2">
      <t>カタ</t>
    </rPh>
    <rPh sb="2" eb="4">
      <t>ダンタイ</t>
    </rPh>
    <phoneticPr fontId="2"/>
  </si>
  <si>
    <t>★形個人</t>
    <rPh sb="1" eb="2">
      <t>カタ</t>
    </rPh>
    <rPh sb="2" eb="4">
      <t>コジン</t>
    </rPh>
    <phoneticPr fontId="2"/>
  </si>
  <si>
    <t>様</t>
    <rPh sb="0" eb="1">
      <t>サマ</t>
    </rPh>
    <phoneticPr fontId="2"/>
  </si>
  <si>
    <r>
      <t>上記の者は本校在学の生徒であり、</t>
    </r>
    <r>
      <rPr>
        <sz val="12"/>
        <color rgb="FFFF0000"/>
        <rFont val="ＭＳ Ｐゴシック"/>
        <family val="3"/>
        <charset val="128"/>
      </rPr>
      <t>参加同意書の提出を受け</t>
    </r>
    <r>
      <rPr>
        <sz val="12"/>
        <rFont val="ＭＳ Ｐゴシック"/>
        <family val="3"/>
        <charset val="128"/>
      </rPr>
      <t>、標記大会への出場を認め、大会への参加申込みをいたします。</t>
    </r>
    <phoneticPr fontId="2"/>
  </si>
  <si>
    <t>印</t>
    <phoneticPr fontId="2"/>
  </si>
  <si>
    <t>新体操</t>
    <rPh sb="0" eb="1">
      <t>シン</t>
    </rPh>
    <rPh sb="1" eb="3">
      <t>タイソウ</t>
    </rPh>
    <phoneticPr fontId="2"/>
  </si>
  <si>
    <t>音楽係名</t>
    <rPh sb="0" eb="2">
      <t>オンガク</t>
    </rPh>
    <rPh sb="2" eb="3">
      <t>カカリ</t>
    </rPh>
    <rPh sb="3" eb="4">
      <t>メイ</t>
    </rPh>
    <phoneticPr fontId="2"/>
  </si>
  <si>
    <t>１ 校長　 ２ 教職員   ３ 部活動指導員　　４ 教職員外　　５ 生徒</t>
    <phoneticPr fontId="2"/>
  </si>
  <si>
    <t>★団体</t>
    <rPh sb="1" eb="3">
      <t>ダンタイ</t>
    </rPh>
    <phoneticPr fontId="2"/>
  </si>
  <si>
    <t>ふ　り　が　な</t>
    <phoneticPr fontId="2"/>
  </si>
  <si>
    <t>学　年</t>
    <rPh sb="0" eb="1">
      <t>ガク</t>
    </rPh>
    <rPh sb="2" eb="3">
      <t>トシ</t>
    </rPh>
    <phoneticPr fontId="2"/>
  </si>
  <si>
    <t>備　考</t>
    <rPh sb="0" eb="1">
      <t>ソナエ</t>
    </rPh>
    <rPh sb="2" eb="3">
      <t>コウ</t>
    </rPh>
    <phoneticPr fontId="2"/>
  </si>
  <si>
    <t>補欠</t>
    <rPh sb="0" eb="2">
      <t>ホケツ</t>
    </rPh>
    <phoneticPr fontId="2"/>
  </si>
  <si>
    <t>★個人</t>
    <rPh sb="1" eb="3">
      <t>コジン</t>
    </rPh>
    <phoneticPr fontId="2"/>
  </si>
  <si>
    <t>（１校３名まで）</t>
    <rPh sb="2" eb="3">
      <t>コウ</t>
    </rPh>
    <rPh sb="4" eb="5">
      <t>メイ</t>
    </rPh>
    <phoneticPr fontId="2"/>
  </si>
  <si>
    <t>佐賀県中学校体育連盟会長　　様</t>
    <phoneticPr fontId="2"/>
  </si>
  <si>
    <r>
      <t>上記の者は本校在学の生徒であり、</t>
    </r>
    <r>
      <rPr>
        <sz val="11"/>
        <color rgb="FFFF0000"/>
        <rFont val="ＭＳ Ｐゴシック"/>
        <family val="3"/>
        <charset val="128"/>
      </rPr>
      <t>参加同意書の提出を受け</t>
    </r>
    <r>
      <rPr>
        <sz val="11"/>
        <rFont val="ＭＳ Ｐゴシック"/>
        <family val="3"/>
        <charset val="128"/>
      </rPr>
      <t>、標記大会への出場を認め、大会への参加申込みをいたします。</t>
    </r>
    <phoneticPr fontId="2"/>
  </si>
  <si>
    <t>月</t>
    <rPh sb="0" eb="1">
      <t>ゲツ</t>
    </rPh>
    <phoneticPr fontId="2"/>
  </si>
  <si>
    <t>体操競技</t>
    <rPh sb="0" eb="2">
      <t>タイソウ</t>
    </rPh>
    <rPh sb="2" eb="4">
      <t>キョウギ</t>
    </rPh>
    <phoneticPr fontId="2"/>
  </si>
  <si>
    <t>番号</t>
    <rPh sb="0" eb="2">
      <t>バンゴウ</t>
    </rPh>
    <phoneticPr fontId="2"/>
  </si>
  <si>
    <t>選手辞退届</t>
    <rPh sb="0" eb="2">
      <t>センシュ</t>
    </rPh>
    <rPh sb="2" eb="4">
      <t>ジタイ</t>
    </rPh>
    <rPh sb="4" eb="5">
      <t>トドケ</t>
    </rPh>
    <phoneticPr fontId="2"/>
  </si>
  <si>
    <t>辞退者</t>
    <rPh sb="0" eb="3">
      <t>ジタイシャ</t>
    </rPh>
    <phoneticPr fontId="2"/>
  </si>
  <si>
    <t>競技名</t>
    <rPh sb="0" eb="2">
      <t>キョウギ</t>
    </rPh>
    <rPh sb="2" eb="3">
      <t>メイ</t>
    </rPh>
    <phoneticPr fontId="2"/>
  </si>
  <si>
    <t>辞退理由</t>
    <rPh sb="0" eb="2">
      <t>ジタイ</t>
    </rPh>
    <rPh sb="2" eb="4">
      <t>リユウ</t>
    </rPh>
    <phoneticPr fontId="2"/>
  </si>
  <si>
    <r>
      <t>※辞退届は、</t>
    </r>
    <r>
      <rPr>
        <u/>
        <sz val="11"/>
        <color rgb="FFFF0000"/>
        <rFont val="ＭＳ Ｐゴシック"/>
        <family val="3"/>
        <charset val="128"/>
      </rPr>
      <t>１日目の競技（第一試合）開始時間の30分前</t>
    </r>
    <r>
      <rPr>
        <u/>
        <sz val="11"/>
        <rFont val="ＭＳ Ｐゴシック"/>
        <family val="3"/>
        <charset val="128"/>
      </rPr>
      <t>に本部へ提出する。</t>
    </r>
    <rPh sb="1" eb="3">
      <t>ジタイ</t>
    </rPh>
    <rPh sb="3" eb="4">
      <t>トドケ</t>
    </rPh>
    <rPh sb="7" eb="9">
      <t>ニチメ</t>
    </rPh>
    <rPh sb="10" eb="12">
      <t>キョウギ</t>
    </rPh>
    <rPh sb="28" eb="30">
      <t>ホンブ</t>
    </rPh>
    <rPh sb="31" eb="33">
      <t>テイシュツ</t>
    </rPh>
    <phoneticPr fontId="2"/>
  </si>
  <si>
    <t>上記の選手の辞退をお願いいたします。</t>
    <rPh sb="0" eb="2">
      <t>ジョウキ</t>
    </rPh>
    <rPh sb="3" eb="5">
      <t>センシュ</t>
    </rPh>
    <rPh sb="6" eb="8">
      <t>ジタイ</t>
    </rPh>
    <rPh sb="10" eb="11">
      <t>ネガ</t>
    </rPh>
    <phoneticPr fontId="2"/>
  </si>
  <si>
    <r>
      <rPr>
        <u/>
        <sz val="11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</si>
  <si>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rPr>
        <u/>
        <sz val="11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日</t>
    </r>
    <rPh sb="5" eb="6">
      <t>ニチ</t>
    </rPh>
    <phoneticPr fontId="2"/>
  </si>
  <si>
    <t>校　長</t>
    <rPh sb="0" eb="1">
      <t>コウ</t>
    </rPh>
    <rPh sb="2" eb="3">
      <t>チョウ</t>
    </rPh>
    <phoneticPr fontId="2"/>
  </si>
  <si>
    <t>競技</t>
    <rPh sb="0" eb="2">
      <t>キョウギ</t>
    </rPh>
    <phoneticPr fontId="2"/>
  </si>
  <si>
    <t>選手変更届</t>
    <rPh sb="0" eb="2">
      <t>センシュ</t>
    </rPh>
    <rPh sb="2" eb="5">
      <t>ヘンコウトドケ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</si>
  <si>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</si>
  <si>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</si>
  <si>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変更理由</t>
    <rPh sb="0" eb="2">
      <t>ヘンコウ</t>
    </rPh>
    <rPh sb="2" eb="4">
      <t>リユウ</t>
    </rPh>
    <phoneticPr fontId="2"/>
  </si>
  <si>
    <t>競技（第一試合）開始時間の30分前</t>
    <phoneticPr fontId="2"/>
  </si>
  <si>
    <r>
      <t>※変更届は、</t>
    </r>
    <r>
      <rPr>
        <sz val="11"/>
        <color rgb="FFFF0000"/>
        <rFont val="ＭＳ Ｐゴシック"/>
        <family val="3"/>
        <charset val="128"/>
      </rPr>
      <t>当日の競技（第一試合）開始時間の30分前</t>
    </r>
    <r>
      <rPr>
        <sz val="11"/>
        <rFont val="ＭＳ Ｐゴシック"/>
        <family val="3"/>
        <charset val="128"/>
      </rPr>
      <t>に本部へ提出する。</t>
    </r>
    <rPh sb="1" eb="4">
      <t>ヘンコウトドケ</t>
    </rPh>
    <rPh sb="6" eb="8">
      <t>トウジツ</t>
    </rPh>
    <rPh sb="27" eb="29">
      <t>ホンブ</t>
    </rPh>
    <rPh sb="30" eb="32">
      <t>テイシュツ</t>
    </rPh>
    <phoneticPr fontId="2"/>
  </si>
  <si>
    <t>上記の選手の変更をおねがいいたします。</t>
    <rPh sb="0" eb="2">
      <t>ジョウキ</t>
    </rPh>
    <rPh sb="3" eb="5">
      <t>センシュ</t>
    </rPh>
    <rPh sb="6" eb="8">
      <t>ヘンコウ</t>
    </rPh>
    <phoneticPr fontId="2"/>
  </si>
  <si>
    <t>監督・コーチ変更届</t>
    <rPh sb="0" eb="2">
      <t>カントク</t>
    </rPh>
    <rPh sb="6" eb="9">
      <t>ヘンコウトドケ</t>
    </rPh>
    <phoneticPr fontId="2"/>
  </si>
  <si>
    <t>監督</t>
    <rPh sb="0" eb="2">
      <t>カントク</t>
    </rPh>
    <phoneticPr fontId="2"/>
  </si>
  <si>
    <t>変更前監督名</t>
    <rPh sb="0" eb="2">
      <t>ヘンコウ</t>
    </rPh>
    <rPh sb="2" eb="3">
      <t>マエ</t>
    </rPh>
    <rPh sb="3" eb="5">
      <t>カントク</t>
    </rPh>
    <rPh sb="5" eb="6">
      <t>メイ</t>
    </rPh>
    <phoneticPr fontId="2"/>
  </si>
  <si>
    <t>変更後監督名</t>
    <rPh sb="0" eb="2">
      <t>ヘンコウ</t>
    </rPh>
    <rPh sb="2" eb="3">
      <t>ゴ</t>
    </rPh>
    <rPh sb="3" eb="5">
      <t>カントク</t>
    </rPh>
    <rPh sb="5" eb="6">
      <t>メイ</t>
    </rPh>
    <phoneticPr fontId="2"/>
  </si>
  <si>
    <t>コーチ</t>
    <phoneticPr fontId="2"/>
  </si>
  <si>
    <t>変更前コーチ名</t>
    <rPh sb="0" eb="2">
      <t>ヘンコウ</t>
    </rPh>
    <rPh sb="2" eb="3">
      <t>マエ</t>
    </rPh>
    <rPh sb="6" eb="7">
      <t>メイ</t>
    </rPh>
    <phoneticPr fontId="2"/>
  </si>
  <si>
    <t>変更後コーチ名</t>
    <rPh sb="0" eb="2">
      <t>ヘンコウ</t>
    </rPh>
    <rPh sb="2" eb="3">
      <t>ゴ</t>
    </rPh>
    <rPh sb="6" eb="7">
      <t>メイ</t>
    </rPh>
    <phoneticPr fontId="2"/>
  </si>
  <si>
    <r>
      <t>※変更届は</t>
    </r>
    <r>
      <rPr>
        <u/>
        <sz val="11"/>
        <color rgb="FFFF0000"/>
        <rFont val="ＭＳ Ｐゴシック"/>
        <family val="3"/>
        <charset val="128"/>
      </rPr>
      <t>当日の競技（第一試合）開始時間の30分前</t>
    </r>
    <r>
      <rPr>
        <u/>
        <sz val="11"/>
        <rFont val="ＭＳ Ｐゴシック"/>
        <family val="3"/>
        <charset val="128"/>
      </rPr>
      <t>に本部へ提出する。</t>
    </r>
    <rPh sb="1" eb="4">
      <t>ヘンコウトドケ</t>
    </rPh>
    <rPh sb="5" eb="7">
      <t>トウジツ</t>
    </rPh>
    <rPh sb="26" eb="28">
      <t>ホンブ</t>
    </rPh>
    <rPh sb="29" eb="31">
      <t>テイシュツ</t>
    </rPh>
    <phoneticPr fontId="2"/>
  </si>
  <si>
    <t>上記の者の変更をおねがいいたします。</t>
    <rPh sb="0" eb="2">
      <t>ジョウキ</t>
    </rPh>
    <rPh sb="3" eb="4">
      <t>モノ</t>
    </rPh>
    <rPh sb="5" eb="7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</si>
</sst>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36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8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8" fillId="0" borderId="0" xfId="0" applyFont="1" applyBorder="1" applyAlignment="1"/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8" fillId="0" borderId="5" xfId="0" applyFont="1" applyBorder="1" applyAlignment="1"/>
    <xf numFmtId="0" fontId="25" fillId="3" borderId="1" xfId="0" applyFont="1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/>
    <xf numFmtId="0" fontId="0" fillId="0" borderId="0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distributed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 shrinkToFit="1"/>
    </xf>
    <xf numFmtId="0" fontId="0" fillId="0" borderId="3" xfId="0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6" fillId="0" borderId="1" xfId="0" applyFont="1" applyBorder="1" applyAlignment="1">
      <alignment horizontal="right" vertical="center" shrinkToFit="1"/>
    </xf>
    <xf numFmtId="0" fontId="0" fillId="0" borderId="11" xfId="0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distributed" vertical="center" indent="1" shrinkToFit="1"/>
    </xf>
    <xf numFmtId="0" fontId="0" fillId="0" borderId="38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9" fillId="0" borderId="6" xfId="0" applyFont="1" applyBorder="1" applyAlignment="1">
      <alignment horizontal="center" wrapText="1"/>
    </xf>
    <xf numFmtId="0" fontId="19" fillId="0" borderId="12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" xfId="0" applyFont="1" applyBorder="1" applyAlignment="1">
      <alignment horizontal="distributed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distributed" vertical="center"/>
    </xf>
    <xf numFmtId="0" fontId="16" fillId="0" borderId="4" xfId="0" applyFont="1" applyBorder="1" applyAlignment="1">
      <alignment horizontal="distributed" vertical="center"/>
    </xf>
    <xf numFmtId="0" fontId="16" fillId="0" borderId="9" xfId="0" applyFont="1" applyBorder="1" applyAlignment="1">
      <alignment horizontal="distributed" vertical="center"/>
    </xf>
    <xf numFmtId="0" fontId="16" fillId="0" borderId="13" xfId="0" applyFont="1" applyBorder="1" applyAlignment="1">
      <alignment horizontal="distributed" vertical="center"/>
    </xf>
    <xf numFmtId="0" fontId="16" fillId="0" borderId="3" xfId="0" applyFont="1" applyBorder="1" applyAlignment="1">
      <alignment horizontal="distributed" vertical="center"/>
    </xf>
    <xf numFmtId="0" fontId="16" fillId="0" borderId="14" xfId="0" applyFont="1" applyBorder="1" applyAlignment="1">
      <alignment horizontal="distributed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distributed" vertical="center" wrapText="1"/>
    </xf>
    <xf numFmtId="0" fontId="17" fillId="0" borderId="1" xfId="0" applyFont="1" applyBorder="1" applyAlignment="1">
      <alignment horizontal="distributed" vertical="center"/>
    </xf>
    <xf numFmtId="0" fontId="18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wrapText="1"/>
    </xf>
    <xf numFmtId="0" fontId="18" fillId="0" borderId="12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18" fillId="0" borderId="0" xfId="0" applyFont="1" applyBorder="1" applyAlignment="1">
      <alignment horizontal="distributed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3" fillId="0" borderId="9" xfId="0" applyFont="1" applyBorder="1" applyAlignment="1">
      <alignment horizontal="distributed" vertical="center" shrinkToFit="1"/>
    </xf>
    <xf numFmtId="0" fontId="3" fillId="0" borderId="37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23" xfId="0" applyFont="1" applyBorder="1" applyAlignment="1">
      <alignment horizontal="distributed" vertical="center" shrinkToFit="1"/>
    </xf>
    <xf numFmtId="0" fontId="0" fillId="0" borderId="17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 shrinkToFit="1"/>
    </xf>
    <xf numFmtId="0" fontId="7" fillId="0" borderId="8" xfId="0" applyFont="1" applyBorder="1" applyAlignment="1">
      <alignment horizontal="distributed" vertical="center" shrinkToFit="1"/>
    </xf>
    <xf numFmtId="0" fontId="7" fillId="0" borderId="4" xfId="0" applyFont="1" applyBorder="1" applyAlignment="1">
      <alignment horizontal="distributed" vertical="center" shrinkToFit="1"/>
    </xf>
    <xf numFmtId="0" fontId="7" fillId="0" borderId="9" xfId="0" applyFont="1" applyBorder="1" applyAlignment="1">
      <alignment horizontal="distributed" vertical="center" shrinkToFit="1"/>
    </xf>
    <xf numFmtId="0" fontId="7" fillId="0" borderId="13" xfId="0" applyFont="1" applyBorder="1" applyAlignment="1">
      <alignment horizontal="distributed" vertical="center" shrinkToFit="1"/>
    </xf>
    <xf numFmtId="0" fontId="7" fillId="0" borderId="3" xfId="0" applyFont="1" applyBorder="1" applyAlignment="1">
      <alignment horizontal="distributed" vertical="center" shrinkToFit="1"/>
    </xf>
    <xf numFmtId="0" fontId="7" fillId="0" borderId="14" xfId="0" applyFont="1" applyBorder="1" applyAlignment="1">
      <alignment horizontal="distributed" vertical="center" shrinkToFit="1"/>
    </xf>
    <xf numFmtId="0" fontId="8" fillId="0" borderId="35" xfId="0" applyFont="1" applyBorder="1" applyAlignment="1">
      <alignment horizontal="distributed" vertical="center" shrinkToFit="1"/>
    </xf>
    <xf numFmtId="0" fontId="8" fillId="0" borderId="24" xfId="0" applyFont="1" applyBorder="1" applyAlignment="1">
      <alignment horizontal="distributed" vertical="center" shrinkToFit="1"/>
    </xf>
    <xf numFmtId="0" fontId="8" fillId="0" borderId="30" xfId="0" applyFont="1" applyBorder="1" applyAlignment="1">
      <alignment horizontal="distributed" vertical="center" shrinkToFit="1"/>
    </xf>
    <xf numFmtId="0" fontId="8" fillId="0" borderId="1" xfId="0" applyFont="1" applyBorder="1" applyAlignment="1">
      <alignment horizontal="distributed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3" fillId="0" borderId="24" xfId="0" applyFont="1" applyBorder="1" applyAlignment="1">
      <alignment horizontal="distributed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31" xfId="0" applyBorder="1" applyAlignment="1">
      <alignment horizontal="distributed" vertical="center" indent="1"/>
    </xf>
    <xf numFmtId="0" fontId="0" fillId="0" borderId="26" xfId="0" applyBorder="1" applyAlignment="1">
      <alignment horizontal="distributed" vertical="center" indent="1"/>
    </xf>
    <xf numFmtId="0" fontId="0" fillId="0" borderId="26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24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2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0" fillId="0" borderId="36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37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35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0" fontId="0" fillId="0" borderId="4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9" xfId="0" applyBorder="1" applyAlignment="1">
      <alignment horizontal="distributed" vertical="center" indent="1"/>
    </xf>
    <xf numFmtId="0" fontId="0" fillId="0" borderId="38" xfId="0" applyBorder="1" applyAlignment="1">
      <alignment horizontal="distributed" vertical="center" indent="1"/>
    </xf>
    <xf numFmtId="0" fontId="8" fillId="0" borderId="0" xfId="0" applyFont="1" applyAlignment="1">
      <alignment horizontal="left" shrinkToFit="1"/>
    </xf>
    <xf numFmtId="0" fontId="0" fillId="0" borderId="15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3" fillId="0" borderId="42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0" fillId="0" borderId="27" xfId="0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3" fillId="0" borderId="44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3" fillId="0" borderId="14" xfId="0" applyFont="1" applyBorder="1" applyAlignment="1">
      <alignment horizontal="distributed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155575</xdr:colOff>
      <xdr:row>43</xdr:row>
      <xdr:rowOff>111125</xdr:rowOff>
    </xdr:from>
    <xdr:to>
      <xdr:col>8</xdr:col>
      <xdr:colOff>346075</xdr:colOff>
      <xdr:row>44</xdr:row>
      <xdr:rowOff>142719</xdr:rowOff>
    </xdr:to>
    <xdr:sp macro="" textlink="">
      <xdr:nvSpPr>
        <xdr:cNvPr id="18433" name="Text Box 1">
          <a:extLst>
            <a:ext uri="{FF2B5EF4-FFF2-40B4-BE49-F238E27FC236}">
              <a16:creationId xmlns:a16="http://schemas.microsoft.com/office/drawing/2014/main" id="{693F225A-B49A-457A-B929-9EC91A2E2716}"/>
            </a:ext>
          </a:extLst>
        </xdr:cNvPr>
        <xdr:cNvSpPr txBox="1">
          <a:spLocks noChangeArrowheads="1"/>
        </xdr:cNvSpPr>
      </xdr:nvSpPr>
      <xdr:spPr bwMode="auto">
        <a:xfrm>
          <a:off x="5657850" y="7477125"/>
          <a:ext cx="2095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273050</xdr:colOff>
      <xdr:row>18</xdr:row>
      <xdr:rowOff>69850</xdr:rowOff>
    </xdr:from>
    <xdr:to>
      <xdr:col>5</xdr:col>
      <xdr:colOff>273050</xdr:colOff>
      <xdr:row>19</xdr:row>
      <xdr:rowOff>101600</xdr:rowOff>
    </xdr:to>
    <xdr:sp macro="" textlink="">
      <xdr:nvSpPr>
        <xdr:cNvPr id="18806" name="Line 4">
          <a:extLst>
            <a:ext uri="{FF2B5EF4-FFF2-40B4-BE49-F238E27FC236}">
              <a16:creationId xmlns:a16="http://schemas.microsoft.com/office/drawing/2014/main" id="{9D7A9A3C-5DA5-4B21-94D2-16E3AC7945EC}"/>
            </a:ext>
          </a:extLst>
        </xdr:cNvPr>
        <xdr:cNvSpPr>
          <a:spLocks noChangeShapeType="1"/>
        </xdr:cNvSpPr>
      </xdr:nvSpPr>
      <xdr:spPr bwMode="auto">
        <a:xfrm>
          <a:off x="3416300" y="4260850"/>
          <a:ext cx="0" cy="26035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42</xdr:row>
      <xdr:rowOff>133350</xdr:rowOff>
    </xdr:from>
    <xdr:to>
      <xdr:col>8</xdr:col>
      <xdr:colOff>387350</xdr:colOff>
      <xdr:row>43</xdr:row>
      <xdr:rowOff>76444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9577A16-AAFD-479B-B126-124CE867182F}"/>
            </a:ext>
          </a:extLst>
        </xdr:cNvPr>
        <xdr:cNvSpPr txBox="1">
          <a:spLocks noChangeArrowheads="1"/>
        </xdr:cNvSpPr>
      </xdr:nvSpPr>
      <xdr:spPr bwMode="auto">
        <a:xfrm>
          <a:off x="5695950" y="7515225"/>
          <a:ext cx="209550" cy="1968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155575</xdr:colOff>
      <xdr:row>43</xdr:row>
      <xdr:rowOff>114300</xdr:rowOff>
    </xdr:from>
    <xdr:to>
      <xdr:col>8</xdr:col>
      <xdr:colOff>346075</xdr:colOff>
      <xdr:row>44</xdr:row>
      <xdr:rowOff>57150</xdr:rowOff>
    </xdr:to>
    <xdr:sp macro="" textlink="">
      <xdr:nvSpPr>
        <xdr:cNvPr id="19457" name="Text Box 1">
          <a:extLst>
            <a:ext uri="{FF2B5EF4-FFF2-40B4-BE49-F238E27FC236}">
              <a16:creationId xmlns:a16="http://schemas.microsoft.com/office/drawing/2014/main" id="{B93587FB-7246-4051-860B-529FAAB97DFE}"/>
            </a:ext>
          </a:extLst>
        </xdr:cNvPr>
        <xdr:cNvSpPr txBox="1">
          <a:spLocks noChangeArrowheads="1"/>
        </xdr:cNvSpPr>
      </xdr:nvSpPr>
      <xdr:spPr bwMode="auto">
        <a:xfrm>
          <a:off x="5657850" y="7496175"/>
          <a:ext cx="2095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146050</xdr:colOff>
      <xdr:row>23</xdr:row>
      <xdr:rowOff>57150</xdr:rowOff>
    </xdr:from>
    <xdr:to>
      <xdr:col>5</xdr:col>
      <xdr:colOff>514350</xdr:colOff>
      <xdr:row>23</xdr:row>
      <xdr:rowOff>57150</xdr:rowOff>
    </xdr:to>
    <xdr:sp macro="" textlink="">
      <xdr:nvSpPr>
        <xdr:cNvPr id="19946" name="Line 4">
          <a:extLst>
            <a:ext uri="{FF2B5EF4-FFF2-40B4-BE49-F238E27FC236}">
              <a16:creationId xmlns:a16="http://schemas.microsoft.com/office/drawing/2014/main" id="{A2723665-C5F1-40EF-8E75-7D7B7FA4271F}"/>
            </a:ext>
          </a:extLst>
        </xdr:cNvPr>
        <xdr:cNvSpPr>
          <a:spLocks noChangeShapeType="1"/>
        </xdr:cNvSpPr>
      </xdr:nvSpPr>
      <xdr:spPr bwMode="auto">
        <a:xfrm>
          <a:off x="3289300" y="5340350"/>
          <a:ext cx="3683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146050</xdr:colOff>
      <xdr:row>14</xdr:row>
      <xdr:rowOff>69850</xdr:rowOff>
    </xdr:from>
    <xdr:to>
      <xdr:col>5</xdr:col>
      <xdr:colOff>514350</xdr:colOff>
      <xdr:row>14</xdr:row>
      <xdr:rowOff>69850</xdr:rowOff>
    </xdr:to>
    <xdr:sp macro="" textlink="">
      <xdr:nvSpPr>
        <xdr:cNvPr id="19947" name="Line 5">
          <a:extLst>
            <a:ext uri="{FF2B5EF4-FFF2-40B4-BE49-F238E27FC236}">
              <a16:creationId xmlns:a16="http://schemas.microsoft.com/office/drawing/2014/main" id="{2BECBFF3-4806-4380-88C9-D19A7087913C}"/>
            </a:ext>
          </a:extLst>
        </xdr:cNvPr>
        <xdr:cNvSpPr>
          <a:spLocks noChangeShapeType="1"/>
        </xdr:cNvSpPr>
      </xdr:nvSpPr>
      <xdr:spPr bwMode="auto">
        <a:xfrm>
          <a:off x="3289300" y="3295650"/>
          <a:ext cx="3683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244475</xdr:colOff>
      <xdr:row>57</xdr:row>
      <xdr:rowOff>41275</xdr:rowOff>
    </xdr:from>
    <xdr:to>
      <xdr:col>16</xdr:col>
      <xdr:colOff>434975</xdr:colOff>
      <xdr:row>57</xdr:row>
      <xdr:rowOff>228713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804A250-D505-47DF-B150-97A25DFB02FC}"/>
            </a:ext>
          </a:extLst>
        </xdr:cNvPr>
        <xdr:cNvSpPr txBox="1">
          <a:spLocks noChangeArrowheads="1"/>
        </xdr:cNvSpPr>
      </xdr:nvSpPr>
      <xdr:spPr bwMode="auto">
        <a:xfrm>
          <a:off x="11430000" y="19462750"/>
          <a:ext cx="2095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7</xdr:row>
      <xdr:rowOff>0</xdr:rowOff>
    </xdr:from>
    <xdr:to>
      <xdr:col>5</xdr:col>
      <xdr:colOff>689011</xdr:colOff>
      <xdr:row>11</xdr:row>
      <xdr:rowOff>76199</xdr:rowOff>
    </xdr:to>
    <xdr:sp macro="" textlink="">
      <xdr:nvSpPr>
        <xdr:cNvPr id="8" name="テキスト ボックス 1">
          <a:extLst>
            <a:ext uri="{FF2B5EF4-FFF2-40B4-BE49-F238E27FC236}">
              <a16:creationId xmlns:a16="http://schemas.microsoft.com/office/drawing/2014/main" id="{D85D2E43-990B-4594-A27F-B35F4CF18ACC}"/>
            </a:ext>
          </a:extLst>
        </xdr:cNvPr>
        <xdr:cNvSpPr txBox="1"/>
      </xdr:nvSpPr>
      <xdr:spPr>
        <a:xfrm>
          <a:off x="95250" y="3067050"/>
          <a:ext cx="5457825" cy="18287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2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【申込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書入力について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2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各競技、引率責任者を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入力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し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、区分の欄の該当する番号に○印をつけてください。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marL="137160" algn="just">
            <a:lnSpc>
              <a:spcPts val="11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latin typeface="ＭＳ Ｐゴシック"/>
              <a:ea typeface="ＭＳ 明朝"/>
              <a:cs typeface="ＭＳ 明朝"/>
            </a:rPr>
            <a:t>※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参加生徒の引率・監督等は、当該校の校長・教員・部活動指導員とする。ただし、当分の間当該校の教職員でもよい。（引率を除く）【開催基準</a:t>
          </a:r>
          <a:r>
            <a:rPr lang="ja-JP" sz="10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６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（</a:t>
          </a:r>
          <a:r>
            <a:rPr lang="en-US" sz="10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/>
              <a:cs typeface="Times New Roman" panose="02020603050405020304" pitchFamily="18" charset="0"/>
            </a:rPr>
            <a:t>6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）】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各競技、実施要項通りに監督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氏名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・コーチ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氏名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等を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入力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し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、区分の欄の該当する番号に○印をつけてください。</a:t>
          </a:r>
          <a:endParaRPr lang="ja-JP" sz="1000">
            <a:effectLst/>
            <a:latin typeface="ＭＳ Ｐゴシック"/>
            <a:cs typeface="ＭＳ Ｐゴシック"/>
          </a:endParaRPr>
        </a:p>
      </xdr:txBody>
    </xdr:sp>
    <xdr:clientData/>
  </xdr:twoCellAnchor>
  <xdr:twoCellAnchor>
    <xdr:from>
      <xdr:col>0</xdr:col>
      <xdr:colOff>60325</xdr:colOff>
      <xdr:row>12</xdr:row>
      <xdr:rowOff>0</xdr:rowOff>
    </xdr:from>
    <xdr:to>
      <xdr:col>5</xdr:col>
      <xdr:colOff>666718</xdr:colOff>
      <xdr:row>19</xdr:row>
      <xdr:rowOff>88899</xdr:rowOff>
    </xdr:to>
    <xdr:sp macro="" textlink="">
      <xdr:nvSpPr>
        <xdr:cNvPr id="9" name="テキスト ボックス 1">
          <a:extLst>
            <a:ext uri="{FF2B5EF4-FFF2-40B4-BE49-F238E27FC236}">
              <a16:creationId xmlns:a16="http://schemas.microsoft.com/office/drawing/2014/main" id="{6595A31C-1D31-4FCD-ABF4-142DCEA97DF7}"/>
            </a:ext>
          </a:extLst>
        </xdr:cNvPr>
        <xdr:cNvSpPr txBox="1"/>
      </xdr:nvSpPr>
      <xdr:spPr>
        <a:xfrm>
          <a:off x="66675" y="5257800"/>
          <a:ext cx="5457825" cy="18287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1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【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選手辞退届・選手変更届・監督・コーチ変更届について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200"/>
            </a:lnSpc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・申込書を提出後に、ケガ・病気等の理由により選手が参加を辞退する、または選手を変更する場合は、所定の選手辞退届・選手変更届を提出してください。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・申込書を提出後に監督・コーチの変更が生じた場合は、所定の監督・コーチ変更届を提出してください。</a:t>
          </a:r>
          <a:endParaRPr lang="ja-JP" sz="1000">
            <a:effectLst/>
            <a:latin typeface="ＭＳ Ｐゴシック"/>
            <a:cs typeface="ＭＳ Ｐゴシック"/>
          </a:endParaRPr>
        </a:p>
      </xdr:txBody>
    </xdr:sp>
    <xdr:clientData/>
  </xdr:twoCellAnchor>
  <xdr:twoCellAnchor>
    <xdr:from>
      <xdr:col>0</xdr:col>
      <xdr:colOff>73025</xdr:colOff>
      <xdr:row>20</xdr:row>
      <xdr:rowOff>155576</xdr:rowOff>
    </xdr:from>
    <xdr:to>
      <xdr:col>5</xdr:col>
      <xdr:colOff>685772</xdr:colOff>
      <xdr:row>26</xdr:row>
      <xdr:rowOff>22225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EC13A4B7-FACB-4FA8-8D45-807412A1C9F2}"/>
            </a:ext>
          </a:extLst>
        </xdr:cNvPr>
        <xdr:cNvSpPr txBox="1"/>
      </xdr:nvSpPr>
      <xdr:spPr>
        <a:xfrm>
          <a:off x="85725" y="7324726"/>
          <a:ext cx="5457825" cy="89534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【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参加料について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9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・参加料（生徒一人７００円）は、学校単位で</a:t>
          </a:r>
          <a:r>
            <a:rPr lang="ja-JP" altLang="en-US" sz="1000" u="sng">
              <a:solidFill>
                <a:srgbClr val="FF0000"/>
              </a:solidFill>
              <a:effectLst/>
              <a:ea typeface="ＭＳ 明朝"/>
              <a:cs typeface="Times New Roman"/>
            </a:rPr>
            <a:t>大会当日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受付に持参してください。（</a:t>
          </a:r>
          <a:r>
            <a:rPr lang="en-US" alt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※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基山町・吉野ヶ里町・小城市の学校は除く）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ropbox/&#20304;&#36032;&#30476;&#20013;&#20307;&#36899;/&#65320;&#65298;&#65304;&#24180;&#24230;&#65374;/R&#65299;&#24180;&#24230;&#38306;&#20418;/R&#65299;&#20304;&#36032;&#30476;&#20013;&#23398;&#26657;&#20307;&#32946;&#36899;&#30431;/&#65330;&#65299;&#30476;&#32207;&#20307;/R&#65299;&#30476;&#22823;&#20250;&#30003;&#36796;&#12415;&#27096;&#24335;/R3&#32207;&#20307;&#21442;&#21152;&#30003;&#12375;&#36796;&#12415;&#27096;&#24335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ハンドボール"/>
      <sheetName val="ハンドボール複数校"/>
      <sheetName val="テニス男"/>
      <sheetName val="テニス女"/>
      <sheetName val="バドミントン"/>
      <sheetName val="空手"/>
      <sheetName val="新体操女 "/>
      <sheetName val="新体操 男"/>
      <sheetName val="体操"/>
      <sheetName val="選手辞退届"/>
      <sheetName val="選手変更届け"/>
      <sheetName val="監督コーチ変更届"/>
    </sheetNames>
    <sheetDataSet>
      <sheetData sheetId="0">
        <row r="1">
          <cell r="B1">
            <v>3</v>
          </cell>
        </row>
        <row r="2">
          <cell r="G2" t="str">
            <v>鳥栖</v>
          </cell>
          <cell r="H2" t="str">
            <v>鳥栖中学校</v>
          </cell>
          <cell r="I2" t="str">
            <v>鳥栖市立</v>
          </cell>
          <cell r="J2" t="str">
            <v>鳥栖地区</v>
          </cell>
          <cell r="K2" t="str">
            <v>増田　健一</v>
          </cell>
        </row>
        <row r="3">
          <cell r="B3"/>
          <cell r="G3" t="str">
            <v>田代</v>
          </cell>
          <cell r="H3" t="str">
            <v>田代中学校</v>
          </cell>
          <cell r="I3" t="str">
            <v>鳥栖市立</v>
          </cell>
          <cell r="J3" t="str">
            <v>鳥栖地区</v>
          </cell>
          <cell r="K3" t="str">
            <v>増田　健一</v>
          </cell>
        </row>
        <row r="4">
          <cell r="G4" t="str">
            <v>基里</v>
          </cell>
          <cell r="H4" t="str">
            <v>基里中学校</v>
          </cell>
          <cell r="I4" t="str">
            <v>鳥栖市立</v>
          </cell>
          <cell r="J4" t="str">
            <v>鳥栖地区</v>
          </cell>
          <cell r="K4" t="str">
            <v>増田　健一</v>
          </cell>
        </row>
        <row r="5">
          <cell r="G5" t="str">
            <v>鳥栖西</v>
          </cell>
          <cell r="H5" t="str">
            <v>鳥栖西中学校</v>
          </cell>
          <cell r="I5" t="str">
            <v>鳥栖市立</v>
          </cell>
          <cell r="J5" t="str">
            <v>鳥栖地区</v>
          </cell>
          <cell r="K5" t="str">
            <v>増田　健一</v>
          </cell>
        </row>
        <row r="6">
          <cell r="G6" t="str">
            <v>基山</v>
          </cell>
          <cell r="H6" t="str">
            <v>基山中学校</v>
          </cell>
          <cell r="I6" t="str">
            <v>鳥栖市立</v>
          </cell>
          <cell r="J6" t="str">
            <v>鳥栖地区</v>
          </cell>
          <cell r="K6" t="str">
            <v>増田　健一</v>
          </cell>
        </row>
        <row r="7">
          <cell r="G7" t="str">
            <v>東明館</v>
          </cell>
          <cell r="H7" t="str">
            <v>東明館中学校</v>
          </cell>
          <cell r="J7" t="str">
            <v>鳥栖地区</v>
          </cell>
          <cell r="K7" t="str">
            <v>増田　健一</v>
          </cell>
        </row>
        <row r="8">
          <cell r="G8" t="str">
            <v>香楠</v>
          </cell>
          <cell r="H8" t="str">
            <v>香楠中学校</v>
          </cell>
          <cell r="I8" t="str">
            <v>佐賀県立</v>
          </cell>
          <cell r="J8" t="str">
            <v>鳥栖地区</v>
          </cell>
          <cell r="K8" t="str">
            <v>増田　健一</v>
          </cell>
        </row>
        <row r="9">
          <cell r="G9" t="str">
            <v>中原</v>
          </cell>
          <cell r="H9" t="str">
            <v>中原中学校</v>
          </cell>
          <cell r="I9" t="str">
            <v>みやき町立</v>
          </cell>
          <cell r="J9" t="str">
            <v>三養基地区</v>
          </cell>
          <cell r="K9" t="str">
            <v>山本　孝幸</v>
          </cell>
        </row>
        <row r="10">
          <cell r="G10" t="str">
            <v>北茂安</v>
          </cell>
          <cell r="H10" t="str">
            <v>北茂安中学校</v>
          </cell>
          <cell r="I10" t="str">
            <v>みやき町立</v>
          </cell>
          <cell r="J10" t="str">
            <v>三養基地区</v>
          </cell>
          <cell r="K10" t="str">
            <v>山本　孝幸</v>
          </cell>
        </row>
        <row r="11">
          <cell r="G11" t="str">
            <v>三根</v>
          </cell>
          <cell r="H11" t="str">
            <v>三根中学校</v>
          </cell>
          <cell r="I11" t="str">
            <v>みやき町立</v>
          </cell>
          <cell r="J11" t="str">
            <v>三養基地区</v>
          </cell>
          <cell r="K11" t="str">
            <v>山本　孝幸</v>
          </cell>
        </row>
        <row r="12">
          <cell r="G12" t="str">
            <v>上峰</v>
          </cell>
          <cell r="H12" t="str">
            <v>上峰中学校</v>
          </cell>
          <cell r="I12" t="str">
            <v>上峰町立</v>
          </cell>
          <cell r="J12" t="str">
            <v>三養基地区</v>
          </cell>
          <cell r="K12" t="str">
            <v>山本　孝幸</v>
          </cell>
        </row>
        <row r="13">
          <cell r="G13" t="str">
            <v>神埼</v>
          </cell>
          <cell r="H13" t="str">
            <v>神埼中学校</v>
          </cell>
          <cell r="I13" t="str">
            <v>神埼市立</v>
          </cell>
          <cell r="J13" t="str">
            <v>神埼地区</v>
          </cell>
          <cell r="K13" t="str">
            <v>三上　智一</v>
          </cell>
        </row>
        <row r="14">
          <cell r="G14" t="str">
            <v>千代田</v>
          </cell>
          <cell r="H14" t="str">
            <v>千代田中学校</v>
          </cell>
          <cell r="I14" t="str">
            <v>神埼市立</v>
          </cell>
          <cell r="J14" t="str">
            <v>神埼地区</v>
          </cell>
          <cell r="K14" t="str">
            <v>三上　智一</v>
          </cell>
        </row>
        <row r="15">
          <cell r="G15" t="str">
            <v>三田川</v>
          </cell>
          <cell r="H15" t="str">
            <v>三田川中学校</v>
          </cell>
          <cell r="I15" t="str">
            <v>吉野ヶ里町立</v>
          </cell>
          <cell r="J15" t="str">
            <v>神埼地区</v>
          </cell>
          <cell r="K15" t="str">
            <v>三上　智一</v>
          </cell>
        </row>
        <row r="16">
          <cell r="G16" t="str">
            <v>東脊振</v>
          </cell>
          <cell r="H16" t="str">
            <v>東脊振中学校</v>
          </cell>
          <cell r="I16" t="str">
            <v>吉野ヶ里町立</v>
          </cell>
          <cell r="J16" t="str">
            <v>神埼地区</v>
          </cell>
          <cell r="K16" t="str">
            <v>三上　智一</v>
          </cell>
        </row>
        <row r="17">
          <cell r="G17" t="str">
            <v>脊振</v>
          </cell>
          <cell r="H17" t="str">
            <v>脊振中学校</v>
          </cell>
          <cell r="I17" t="str">
            <v>神埼市立</v>
          </cell>
          <cell r="J17" t="str">
            <v>神埼地区</v>
          </cell>
          <cell r="K17" t="str">
            <v>三上　智一</v>
          </cell>
        </row>
        <row r="18">
          <cell r="G18" t="str">
            <v>成章</v>
          </cell>
          <cell r="H18" t="str">
            <v>成章中学校</v>
          </cell>
          <cell r="I18" t="str">
            <v>佐賀市立</v>
          </cell>
          <cell r="J18" t="str">
            <v>佐賀市</v>
          </cell>
          <cell r="K18" t="str">
            <v>藤原　孝昭</v>
          </cell>
        </row>
        <row r="19">
          <cell r="G19" t="str">
            <v>城南</v>
          </cell>
          <cell r="H19" t="str">
            <v>城南中学校</v>
          </cell>
          <cell r="I19" t="str">
            <v>佐賀市立</v>
          </cell>
          <cell r="J19" t="str">
            <v>佐賀市</v>
          </cell>
          <cell r="K19" t="str">
            <v>藤原　孝昭</v>
          </cell>
        </row>
        <row r="20">
          <cell r="G20" t="str">
            <v>昭栄</v>
          </cell>
          <cell r="H20" t="str">
            <v>昭栄中学校</v>
          </cell>
          <cell r="I20" t="str">
            <v>佐賀市立</v>
          </cell>
          <cell r="J20" t="str">
            <v>佐賀市</v>
          </cell>
          <cell r="K20" t="str">
            <v>藤原　孝昭</v>
          </cell>
        </row>
        <row r="21">
          <cell r="G21" t="str">
            <v>城東</v>
          </cell>
          <cell r="H21" t="str">
            <v>城東中学校</v>
          </cell>
          <cell r="I21" t="str">
            <v>佐賀市立</v>
          </cell>
          <cell r="J21" t="str">
            <v>佐賀市</v>
          </cell>
          <cell r="K21" t="str">
            <v>藤原　孝昭</v>
          </cell>
        </row>
        <row r="22">
          <cell r="G22" t="str">
            <v>城西</v>
          </cell>
          <cell r="H22" t="str">
            <v>城西中学校</v>
          </cell>
          <cell r="I22" t="str">
            <v>佐賀市立</v>
          </cell>
          <cell r="J22" t="str">
            <v>佐賀市</v>
          </cell>
          <cell r="K22" t="str">
            <v>藤原　孝昭</v>
          </cell>
        </row>
        <row r="23">
          <cell r="G23" t="str">
            <v>城北</v>
          </cell>
          <cell r="H23" t="str">
            <v>城北中学校</v>
          </cell>
          <cell r="I23" t="str">
            <v>佐賀市立</v>
          </cell>
          <cell r="J23" t="str">
            <v>佐賀市</v>
          </cell>
          <cell r="K23" t="str">
            <v>藤原　孝昭</v>
          </cell>
        </row>
        <row r="24">
          <cell r="G24" t="str">
            <v>金泉</v>
          </cell>
          <cell r="H24" t="str">
            <v>金泉中学校</v>
          </cell>
          <cell r="I24" t="str">
            <v>佐賀市立</v>
          </cell>
          <cell r="J24" t="str">
            <v>佐賀市</v>
          </cell>
          <cell r="K24" t="str">
            <v>藤原　孝昭</v>
          </cell>
        </row>
        <row r="25">
          <cell r="G25" t="str">
            <v>芙蓉</v>
          </cell>
          <cell r="H25" t="str">
            <v>芙蓉中学校</v>
          </cell>
          <cell r="I25" t="str">
            <v>佐賀市立</v>
          </cell>
          <cell r="J25" t="str">
            <v>佐賀市</v>
          </cell>
          <cell r="K25" t="str">
            <v>藤原　孝昭</v>
          </cell>
        </row>
        <row r="26">
          <cell r="G26" t="str">
            <v>鍋島</v>
          </cell>
          <cell r="H26" t="str">
            <v>鍋島中学校</v>
          </cell>
          <cell r="I26" t="str">
            <v>佐賀市立</v>
          </cell>
          <cell r="J26" t="str">
            <v>佐賀市</v>
          </cell>
          <cell r="K26" t="str">
            <v>藤原　孝昭</v>
          </cell>
        </row>
        <row r="27">
          <cell r="G27" t="str">
            <v>諸富</v>
          </cell>
          <cell r="H27" t="str">
            <v>諸富中学校</v>
          </cell>
          <cell r="I27" t="str">
            <v>佐賀市立</v>
          </cell>
          <cell r="J27" t="str">
            <v>佐賀市</v>
          </cell>
          <cell r="K27" t="str">
            <v>藤原　孝昭</v>
          </cell>
        </row>
        <row r="28">
          <cell r="G28" t="str">
            <v>大和</v>
          </cell>
          <cell r="H28" t="str">
            <v>大和中学校</v>
          </cell>
          <cell r="I28" t="str">
            <v>佐賀市立</v>
          </cell>
          <cell r="J28" t="str">
            <v>佐賀市</v>
          </cell>
          <cell r="K28" t="str">
            <v>藤原　孝昭</v>
          </cell>
        </row>
        <row r="29">
          <cell r="G29" t="str">
            <v>松梅</v>
          </cell>
          <cell r="H29" t="str">
            <v>松梅中学校</v>
          </cell>
          <cell r="I29" t="str">
            <v>佐賀市立</v>
          </cell>
          <cell r="J29" t="str">
            <v>佐賀市</v>
          </cell>
          <cell r="K29" t="str">
            <v>藤原　孝昭</v>
          </cell>
        </row>
        <row r="30">
          <cell r="G30" t="str">
            <v>北山</v>
          </cell>
          <cell r="H30" t="str">
            <v>北山中学校</v>
          </cell>
          <cell r="I30" t="str">
            <v>佐賀市立</v>
          </cell>
          <cell r="J30" t="str">
            <v>佐賀市</v>
          </cell>
          <cell r="K30" t="str">
            <v>藤原　孝昭</v>
          </cell>
        </row>
        <row r="31">
          <cell r="G31" t="str">
            <v>富士</v>
          </cell>
          <cell r="H31" t="str">
            <v>富士中学校</v>
          </cell>
          <cell r="I31" t="str">
            <v>佐賀市立</v>
          </cell>
          <cell r="J31" t="str">
            <v>佐賀市</v>
          </cell>
          <cell r="K31" t="str">
            <v>藤原　孝昭</v>
          </cell>
        </row>
        <row r="32">
          <cell r="G32" t="str">
            <v>三瀬</v>
          </cell>
          <cell r="H32" t="str">
            <v>三瀬中学校</v>
          </cell>
          <cell r="I32" t="str">
            <v>佐賀市立</v>
          </cell>
          <cell r="J32" t="str">
            <v>佐賀市</v>
          </cell>
          <cell r="K32" t="str">
            <v>藤原　孝昭</v>
          </cell>
        </row>
        <row r="33">
          <cell r="G33" t="str">
            <v>附属</v>
          </cell>
          <cell r="H33" t="str">
            <v>附属中学校</v>
          </cell>
          <cell r="I33" t="str">
            <v>佐賀大学文化教育学部</v>
          </cell>
          <cell r="J33" t="str">
            <v>佐賀市</v>
          </cell>
          <cell r="K33" t="str">
            <v>藤原　孝昭</v>
          </cell>
        </row>
        <row r="34">
          <cell r="G34" t="str">
            <v>弘学館</v>
          </cell>
          <cell r="H34" t="str">
            <v>弘学館中学校</v>
          </cell>
          <cell r="J34" t="str">
            <v>佐賀市</v>
          </cell>
          <cell r="K34" t="str">
            <v>藤原　孝昭</v>
          </cell>
        </row>
        <row r="35">
          <cell r="G35" t="str">
            <v>清和</v>
          </cell>
          <cell r="H35" t="str">
            <v>清和中学校</v>
          </cell>
          <cell r="J35" t="str">
            <v>佐賀市</v>
          </cell>
          <cell r="K35" t="str">
            <v>藤原　孝昭</v>
          </cell>
        </row>
        <row r="36">
          <cell r="G36" t="str">
            <v>龍谷</v>
          </cell>
          <cell r="H36" t="str">
            <v>龍谷中学校</v>
          </cell>
          <cell r="J36" t="str">
            <v>佐賀市</v>
          </cell>
          <cell r="K36" t="str">
            <v>藤原　孝昭</v>
          </cell>
        </row>
        <row r="37">
          <cell r="G37" t="str">
            <v>成穎</v>
          </cell>
          <cell r="H37" t="str">
            <v>成穎中学校</v>
          </cell>
          <cell r="J37" t="str">
            <v>佐賀市</v>
          </cell>
          <cell r="K37" t="str">
            <v>藤原　孝昭</v>
          </cell>
        </row>
        <row r="38">
          <cell r="G38" t="str">
            <v>致遠館</v>
          </cell>
          <cell r="H38" t="str">
            <v>致遠館中学校</v>
          </cell>
          <cell r="I38" t="str">
            <v>佐賀県立</v>
          </cell>
          <cell r="J38" t="str">
            <v>佐賀市</v>
          </cell>
          <cell r="K38" t="str">
            <v>藤原　孝昭</v>
          </cell>
        </row>
        <row r="39">
          <cell r="G39" t="str">
            <v>川副</v>
          </cell>
          <cell r="H39" t="str">
            <v>川副中学校</v>
          </cell>
          <cell r="I39" t="str">
            <v>佐賀市立</v>
          </cell>
          <cell r="J39" t="str">
            <v>佐賀市</v>
          </cell>
          <cell r="K39" t="str">
            <v>藤原　孝昭</v>
          </cell>
        </row>
        <row r="40">
          <cell r="G40" t="str">
            <v>東与賀</v>
          </cell>
          <cell r="H40" t="str">
            <v>東与賀中学校</v>
          </cell>
          <cell r="I40" t="str">
            <v>佐賀市立</v>
          </cell>
          <cell r="J40" t="str">
            <v>佐賀市</v>
          </cell>
          <cell r="K40" t="str">
            <v>藤原　孝昭</v>
          </cell>
        </row>
        <row r="41">
          <cell r="G41" t="str">
            <v>思斉</v>
          </cell>
          <cell r="H41" t="str">
            <v>思斉中学校</v>
          </cell>
          <cell r="I41" t="str">
            <v>佐賀市立</v>
          </cell>
          <cell r="J41" t="str">
            <v>佐賀市</v>
          </cell>
          <cell r="K41" t="str">
            <v>藤原　孝昭</v>
          </cell>
        </row>
        <row r="42">
          <cell r="G42" t="str">
            <v>ろう</v>
          </cell>
          <cell r="H42" t="str">
            <v>ろう学校</v>
          </cell>
          <cell r="I42" t="str">
            <v>佐賀県立</v>
          </cell>
          <cell r="J42" t="str">
            <v>佐賀市</v>
          </cell>
          <cell r="K42" t="str">
            <v>藤原　孝昭</v>
          </cell>
        </row>
        <row r="43">
          <cell r="G43" t="str">
            <v>西渓校</v>
          </cell>
          <cell r="H43" t="str">
            <v>東原庠舎西渓校</v>
          </cell>
          <cell r="I43" t="str">
            <v>多久市立</v>
          </cell>
          <cell r="J43" t="str">
            <v>小城・多久地区</v>
          </cell>
          <cell r="K43" t="str">
            <v>吉田　聖</v>
          </cell>
        </row>
        <row r="44">
          <cell r="G44" t="str">
            <v>東部校</v>
          </cell>
          <cell r="H44" t="str">
            <v>東原庠舎東部校</v>
          </cell>
          <cell r="I44" t="str">
            <v>多久市立</v>
          </cell>
          <cell r="J44" t="str">
            <v>小城・多久地区</v>
          </cell>
          <cell r="K44" t="str">
            <v>吉田　聖</v>
          </cell>
        </row>
        <row r="45">
          <cell r="G45" t="str">
            <v>中央校</v>
          </cell>
          <cell r="H45" t="str">
            <v>東原庠舎中央校</v>
          </cell>
          <cell r="I45" t="str">
            <v>多久市立</v>
          </cell>
          <cell r="J45" t="str">
            <v>小城・多久地区</v>
          </cell>
          <cell r="K45" t="str">
            <v>吉田　聖</v>
          </cell>
        </row>
        <row r="46">
          <cell r="G46" t="str">
            <v>小城</v>
          </cell>
          <cell r="H46" t="str">
            <v>小城中学校</v>
          </cell>
          <cell r="I46" t="str">
            <v>小城市立</v>
          </cell>
          <cell r="J46" t="str">
            <v>小城・多久地区</v>
          </cell>
          <cell r="K46" t="str">
            <v>吉田　聖</v>
          </cell>
        </row>
        <row r="47">
          <cell r="G47" t="str">
            <v>三日月</v>
          </cell>
          <cell r="H47" t="str">
            <v>三日月中学校</v>
          </cell>
          <cell r="I47" t="str">
            <v>小城市立</v>
          </cell>
          <cell r="J47" t="str">
            <v>小城・多久地区</v>
          </cell>
          <cell r="K47" t="str">
            <v>吉田　聖</v>
          </cell>
        </row>
        <row r="48">
          <cell r="G48" t="str">
            <v>牛津</v>
          </cell>
          <cell r="H48" t="str">
            <v>牛津中学校</v>
          </cell>
          <cell r="I48" t="str">
            <v>小城市立</v>
          </cell>
          <cell r="J48" t="str">
            <v>小城・多久地区</v>
          </cell>
          <cell r="K48" t="str">
            <v>吉田　聖</v>
          </cell>
        </row>
        <row r="49">
          <cell r="G49" t="str">
            <v>芦刈</v>
          </cell>
          <cell r="H49" t="str">
            <v>芦刈中学校</v>
          </cell>
          <cell r="I49" t="str">
            <v>小城市立</v>
          </cell>
          <cell r="J49" t="str">
            <v>小城・多久地区</v>
          </cell>
          <cell r="K49" t="str">
            <v>吉田　聖</v>
          </cell>
        </row>
        <row r="50">
          <cell r="G50" t="str">
            <v>伊万里</v>
          </cell>
          <cell r="H50" t="str">
            <v>伊万里中学校</v>
          </cell>
          <cell r="I50" t="str">
            <v>伊万里市立</v>
          </cell>
          <cell r="J50" t="str">
            <v>伊万里・西松浦地区</v>
          </cell>
          <cell r="K50" t="str">
            <v>福井　宏和</v>
          </cell>
        </row>
        <row r="51">
          <cell r="G51" t="str">
            <v>啓成</v>
          </cell>
          <cell r="H51" t="str">
            <v>啓成中学校</v>
          </cell>
          <cell r="I51" t="str">
            <v>伊万里市立</v>
          </cell>
          <cell r="J51" t="str">
            <v>伊万里・西松浦地区</v>
          </cell>
          <cell r="K51" t="str">
            <v>福井　宏和</v>
          </cell>
        </row>
        <row r="52">
          <cell r="G52" t="str">
            <v>青嶺</v>
          </cell>
          <cell r="H52" t="str">
            <v>青嶺中学校</v>
          </cell>
          <cell r="I52" t="str">
            <v>伊万里市立</v>
          </cell>
          <cell r="J52" t="str">
            <v>伊万里・西松浦地区</v>
          </cell>
          <cell r="K52" t="str">
            <v>福井　宏和</v>
          </cell>
        </row>
        <row r="53">
          <cell r="G53" t="str">
            <v>南波多郷学館</v>
          </cell>
          <cell r="H53" t="str">
            <v>南波多郷学館</v>
          </cell>
          <cell r="I53" t="str">
            <v>伊万里市立</v>
          </cell>
          <cell r="J53" t="str">
            <v>伊万里・西松浦地区</v>
          </cell>
          <cell r="K53" t="str">
            <v>福井　宏和</v>
          </cell>
        </row>
        <row r="54">
          <cell r="G54" t="str">
            <v>東陵</v>
          </cell>
          <cell r="H54" t="str">
            <v>東陵中学校</v>
          </cell>
          <cell r="I54" t="str">
            <v>伊万里市立</v>
          </cell>
          <cell r="J54" t="str">
            <v>伊万里・西松浦地区</v>
          </cell>
          <cell r="K54" t="str">
            <v>福井　宏和</v>
          </cell>
        </row>
        <row r="55">
          <cell r="G55" t="str">
            <v>国見</v>
          </cell>
          <cell r="H55" t="str">
            <v>国見中学校</v>
          </cell>
          <cell r="I55" t="str">
            <v>伊万里市立</v>
          </cell>
          <cell r="J55" t="str">
            <v>伊万里・西松浦地区</v>
          </cell>
          <cell r="K55" t="str">
            <v>福井　宏和</v>
          </cell>
        </row>
        <row r="56">
          <cell r="G56" t="str">
            <v>滝野</v>
          </cell>
          <cell r="H56" t="str">
            <v>滝野中学校</v>
          </cell>
          <cell r="I56" t="str">
            <v>伊万里市立</v>
          </cell>
          <cell r="J56" t="str">
            <v>伊万里・西松浦地区</v>
          </cell>
          <cell r="K56" t="str">
            <v>福井　宏和</v>
          </cell>
        </row>
        <row r="57">
          <cell r="G57" t="str">
            <v>山代</v>
          </cell>
          <cell r="H57" t="str">
            <v>山代中学校</v>
          </cell>
          <cell r="I57" t="str">
            <v>伊万里市立</v>
          </cell>
          <cell r="J57" t="str">
            <v>伊万里・西松浦地区</v>
          </cell>
          <cell r="K57" t="str">
            <v>福井　宏和</v>
          </cell>
        </row>
        <row r="58">
          <cell r="G58" t="str">
            <v>有田</v>
          </cell>
          <cell r="H58" t="str">
            <v>有田中学校</v>
          </cell>
          <cell r="I58" t="str">
            <v>有田町立</v>
          </cell>
          <cell r="J58" t="str">
            <v>伊万里・西松浦地区</v>
          </cell>
          <cell r="K58" t="str">
            <v>福井　宏和</v>
          </cell>
        </row>
        <row r="59">
          <cell r="G59" t="str">
            <v>西有田</v>
          </cell>
          <cell r="H59" t="str">
            <v>西有田中学校</v>
          </cell>
          <cell r="I59" t="str">
            <v>有田町立</v>
          </cell>
          <cell r="J59" t="str">
            <v>伊万里・西松浦地区</v>
          </cell>
          <cell r="K59" t="str">
            <v>福井　宏和</v>
          </cell>
        </row>
        <row r="60">
          <cell r="G60" t="str">
            <v>第一</v>
          </cell>
          <cell r="H60" t="str">
            <v>第一中学校</v>
          </cell>
          <cell r="I60" t="str">
            <v>唐津市立</v>
          </cell>
          <cell r="J60" t="str">
            <v>唐津地区</v>
          </cell>
          <cell r="K60" t="str">
            <v>原　寛喜</v>
          </cell>
        </row>
        <row r="61">
          <cell r="G61" t="str">
            <v>佐志</v>
          </cell>
          <cell r="H61" t="str">
            <v>佐志中学校</v>
          </cell>
          <cell r="I61" t="str">
            <v>唐津市立</v>
          </cell>
          <cell r="J61" t="str">
            <v>唐津地区</v>
          </cell>
          <cell r="K61" t="str">
            <v>原　寛喜</v>
          </cell>
        </row>
        <row r="62">
          <cell r="G62" t="str">
            <v>高峰</v>
          </cell>
          <cell r="H62" t="str">
            <v>高峰中学校</v>
          </cell>
          <cell r="I62" t="str">
            <v>唐津市立</v>
          </cell>
          <cell r="J62" t="str">
            <v>唐津地区</v>
          </cell>
          <cell r="K62" t="str">
            <v>原　寛喜</v>
          </cell>
        </row>
        <row r="63">
          <cell r="G63" t="str">
            <v>第五</v>
          </cell>
          <cell r="H63" t="str">
            <v>第五中学校</v>
          </cell>
          <cell r="I63" t="str">
            <v>唐津市立</v>
          </cell>
          <cell r="J63" t="str">
            <v>唐津地区</v>
          </cell>
          <cell r="K63" t="str">
            <v>原　寛喜</v>
          </cell>
        </row>
        <row r="64">
          <cell r="G64" t="str">
            <v>鏡</v>
          </cell>
          <cell r="H64" t="str">
            <v>鏡中学校</v>
          </cell>
          <cell r="I64" t="str">
            <v>唐津市立</v>
          </cell>
          <cell r="J64" t="str">
            <v>唐津地区</v>
          </cell>
          <cell r="K64" t="str">
            <v>原　寛喜</v>
          </cell>
        </row>
        <row r="65">
          <cell r="G65" t="str">
            <v>鬼塚</v>
          </cell>
          <cell r="H65" t="str">
            <v>鬼塚中学校</v>
          </cell>
          <cell r="I65" t="str">
            <v>唐津市立</v>
          </cell>
          <cell r="J65" t="str">
            <v>唐津地区</v>
          </cell>
          <cell r="K65" t="str">
            <v>原　寛喜</v>
          </cell>
        </row>
        <row r="66">
          <cell r="G66" t="str">
            <v>湊</v>
          </cell>
          <cell r="H66" t="str">
            <v>湊中学校</v>
          </cell>
          <cell r="I66" t="str">
            <v>唐津市立</v>
          </cell>
          <cell r="J66" t="str">
            <v>唐津地区</v>
          </cell>
          <cell r="K66" t="str">
            <v>原　寛喜</v>
          </cell>
        </row>
        <row r="67">
          <cell r="G67" t="str">
            <v>西唐津</v>
          </cell>
          <cell r="H67" t="str">
            <v>西唐津中学校</v>
          </cell>
          <cell r="I67" t="str">
            <v>唐津市立</v>
          </cell>
          <cell r="J67" t="str">
            <v>唐津地区</v>
          </cell>
          <cell r="K67" t="str">
            <v>原　寛喜</v>
          </cell>
        </row>
        <row r="68">
          <cell r="G68" t="str">
            <v>浜玉</v>
          </cell>
          <cell r="H68" t="str">
            <v>浜玉中学校</v>
          </cell>
          <cell r="I68" t="str">
            <v>唐津市立</v>
          </cell>
          <cell r="J68" t="str">
            <v>唐津地区</v>
          </cell>
          <cell r="K68" t="str">
            <v>原　寛喜</v>
          </cell>
        </row>
        <row r="69">
          <cell r="G69" t="str">
            <v>厳木</v>
          </cell>
          <cell r="H69" t="str">
            <v>厳木中学校</v>
          </cell>
          <cell r="I69" t="str">
            <v>唐津市立</v>
          </cell>
          <cell r="J69" t="str">
            <v>唐津地区</v>
          </cell>
          <cell r="K69" t="str">
            <v>原　寛喜</v>
          </cell>
        </row>
        <row r="70">
          <cell r="G70" t="str">
            <v>相知</v>
          </cell>
          <cell r="H70" t="str">
            <v>相知中学校</v>
          </cell>
          <cell r="I70" t="str">
            <v>唐津市立</v>
          </cell>
          <cell r="J70" t="str">
            <v>唐津地区</v>
          </cell>
          <cell r="K70" t="str">
            <v>原　寛喜</v>
          </cell>
        </row>
        <row r="71">
          <cell r="G71" t="str">
            <v>北波多</v>
          </cell>
          <cell r="H71" t="str">
            <v>北波多中学校</v>
          </cell>
          <cell r="I71" t="str">
            <v>唐津市立</v>
          </cell>
          <cell r="J71" t="str">
            <v>唐津地区</v>
          </cell>
          <cell r="K71" t="str">
            <v>原　寛喜</v>
          </cell>
        </row>
        <row r="72">
          <cell r="G72" t="str">
            <v>肥前</v>
          </cell>
          <cell r="H72" t="str">
            <v>肥前中学校</v>
          </cell>
          <cell r="I72" t="str">
            <v>唐津市立</v>
          </cell>
          <cell r="J72" t="str">
            <v>唐津地区</v>
          </cell>
          <cell r="K72" t="str">
            <v>原　寛喜</v>
          </cell>
        </row>
        <row r="73">
          <cell r="G73" t="str">
            <v>馬渡</v>
          </cell>
          <cell r="H73" t="str">
            <v>馬渡中学校</v>
          </cell>
          <cell r="I73" t="str">
            <v>唐津市立</v>
          </cell>
          <cell r="J73" t="str">
            <v>唐津地区</v>
          </cell>
          <cell r="K73" t="str">
            <v>原　寛喜</v>
          </cell>
        </row>
        <row r="74">
          <cell r="G74" t="str">
            <v>加唐</v>
          </cell>
          <cell r="H74" t="str">
            <v>加唐中学校</v>
          </cell>
          <cell r="I74" t="str">
            <v>唐津市立</v>
          </cell>
          <cell r="J74" t="str">
            <v>唐津地区</v>
          </cell>
          <cell r="K74" t="str">
            <v>原　寛喜</v>
          </cell>
        </row>
        <row r="75">
          <cell r="G75" t="str">
            <v>海青</v>
          </cell>
          <cell r="H75" t="str">
            <v>海青中学校</v>
          </cell>
          <cell r="I75" t="str">
            <v>唐津市立</v>
          </cell>
          <cell r="J75" t="str">
            <v>唐津地区</v>
          </cell>
          <cell r="K75" t="str">
            <v>原　寛喜</v>
          </cell>
        </row>
        <row r="76">
          <cell r="G76" t="str">
            <v>小川</v>
          </cell>
          <cell r="H76" t="str">
            <v>小川中学校</v>
          </cell>
          <cell r="I76" t="str">
            <v>唐津市立</v>
          </cell>
          <cell r="J76" t="str">
            <v>唐津地区</v>
          </cell>
          <cell r="K76" t="str">
            <v>原　寛喜</v>
          </cell>
        </row>
        <row r="77">
          <cell r="G77" t="str">
            <v>七山</v>
          </cell>
          <cell r="H77" t="str">
            <v>七山中学校</v>
          </cell>
          <cell r="I77" t="str">
            <v>唐津市立</v>
          </cell>
          <cell r="J77" t="str">
            <v>唐津地区</v>
          </cell>
          <cell r="K77" t="str">
            <v>原　寛喜</v>
          </cell>
        </row>
        <row r="78">
          <cell r="G78" t="str">
            <v>玄海みらい</v>
          </cell>
          <cell r="H78" t="str">
            <v>玄海みらい学園</v>
          </cell>
          <cell r="I78" t="str">
            <v>玄海町立</v>
          </cell>
          <cell r="J78" t="str">
            <v>唐津地区</v>
          </cell>
          <cell r="K78" t="str">
            <v>原　寛喜</v>
          </cell>
        </row>
        <row r="79">
          <cell r="G79" t="str">
            <v>唐津東</v>
          </cell>
          <cell r="H79" t="str">
            <v>唐津東中学校</v>
          </cell>
          <cell r="I79" t="str">
            <v>佐賀県立</v>
          </cell>
          <cell r="J79" t="str">
            <v>唐津地区</v>
          </cell>
          <cell r="K79" t="str">
            <v>原　寛喜</v>
          </cell>
        </row>
        <row r="80">
          <cell r="G80" t="str">
            <v>虹の松原分校</v>
          </cell>
          <cell r="H80" t="str">
            <v>虹の松原分校</v>
          </cell>
          <cell r="J80" t="str">
            <v>唐津地区</v>
          </cell>
          <cell r="K80" t="str">
            <v>原　寛喜</v>
          </cell>
        </row>
        <row r="81">
          <cell r="G81" t="str">
            <v>早稲田佐賀</v>
          </cell>
          <cell r="H81" t="str">
            <v>早稲田佐賀中学校</v>
          </cell>
          <cell r="J81" t="str">
            <v>唐津地区</v>
          </cell>
          <cell r="K81" t="str">
            <v>原　寛喜</v>
          </cell>
        </row>
        <row r="82">
          <cell r="G82" t="str">
            <v>武雄</v>
          </cell>
          <cell r="H82" t="str">
            <v>武雄中学校</v>
          </cell>
          <cell r="I82" t="str">
            <v>武雄市立</v>
          </cell>
          <cell r="J82" t="str">
            <v>杵島・武雄地区</v>
          </cell>
          <cell r="K82" t="str">
            <v>山口　幸二</v>
          </cell>
        </row>
        <row r="83">
          <cell r="G83" t="str">
            <v>武雄北</v>
          </cell>
          <cell r="H83" t="str">
            <v>武雄北中学校</v>
          </cell>
          <cell r="I83" t="str">
            <v>武雄市立</v>
          </cell>
          <cell r="J83" t="str">
            <v>杵島・武雄地区</v>
          </cell>
          <cell r="K83" t="str">
            <v>山口　幸二</v>
          </cell>
        </row>
        <row r="84">
          <cell r="G84" t="str">
            <v>川登</v>
          </cell>
          <cell r="H84" t="str">
            <v>川登中学校</v>
          </cell>
          <cell r="I84" t="str">
            <v>武雄市立</v>
          </cell>
          <cell r="J84" t="str">
            <v>杵島・武雄地区</v>
          </cell>
          <cell r="K84" t="str">
            <v>山口　幸二</v>
          </cell>
        </row>
        <row r="85">
          <cell r="G85" t="str">
            <v>白石</v>
          </cell>
          <cell r="H85" t="str">
            <v>白石中学校</v>
          </cell>
          <cell r="I85" t="str">
            <v>白石町立</v>
          </cell>
          <cell r="J85" t="str">
            <v>杵島・武雄地区</v>
          </cell>
          <cell r="K85" t="str">
            <v>山口　幸二</v>
          </cell>
        </row>
        <row r="86">
          <cell r="G86" t="str">
            <v>福富</v>
          </cell>
          <cell r="H86" t="str">
            <v>福富中学校</v>
          </cell>
          <cell r="I86" t="str">
            <v>白石町立</v>
          </cell>
          <cell r="J86" t="str">
            <v>杵島・武雄地区</v>
          </cell>
          <cell r="K86" t="str">
            <v>山口　幸二</v>
          </cell>
        </row>
        <row r="87">
          <cell r="G87" t="str">
            <v>有明</v>
          </cell>
          <cell r="H87" t="str">
            <v>有明中学校</v>
          </cell>
          <cell r="I87" t="str">
            <v>白石町立</v>
          </cell>
          <cell r="J87" t="str">
            <v>杵島・武雄地区</v>
          </cell>
          <cell r="K87" t="str">
            <v>山口　幸二</v>
          </cell>
        </row>
        <row r="88">
          <cell r="G88" t="str">
            <v>江北</v>
          </cell>
          <cell r="H88" t="str">
            <v>江北中学校</v>
          </cell>
          <cell r="I88" t="str">
            <v>江北町立</v>
          </cell>
          <cell r="J88" t="str">
            <v>杵島・武雄地区</v>
          </cell>
          <cell r="K88" t="str">
            <v>山口　幸二</v>
          </cell>
        </row>
        <row r="89">
          <cell r="G89" t="str">
            <v>大町ひじり</v>
          </cell>
          <cell r="H89" t="str">
            <v>大町ひじり学園</v>
          </cell>
          <cell r="I89" t="str">
            <v>大町町立</v>
          </cell>
          <cell r="J89" t="str">
            <v>杵島・武雄地区</v>
          </cell>
          <cell r="K89" t="str">
            <v>山口　幸二</v>
          </cell>
        </row>
        <row r="90">
          <cell r="G90" t="str">
            <v>北方</v>
          </cell>
          <cell r="H90" t="str">
            <v>北方中学校</v>
          </cell>
          <cell r="I90" t="str">
            <v>武雄市立</v>
          </cell>
          <cell r="J90" t="str">
            <v>杵島・武雄地区</v>
          </cell>
          <cell r="K90" t="str">
            <v>山口　幸二</v>
          </cell>
        </row>
        <row r="91">
          <cell r="G91" t="str">
            <v>山内</v>
          </cell>
          <cell r="H91" t="str">
            <v>山内中学校</v>
          </cell>
          <cell r="I91" t="str">
            <v>武雄市立</v>
          </cell>
          <cell r="J91" t="str">
            <v>杵島・武雄地区</v>
          </cell>
          <cell r="K91" t="str">
            <v>山口　幸二</v>
          </cell>
        </row>
        <row r="92">
          <cell r="G92" t="str">
            <v>武雄青陵</v>
          </cell>
          <cell r="H92" t="str">
            <v>武雄青陵中学校</v>
          </cell>
          <cell r="I92" t="str">
            <v>佐賀県立</v>
          </cell>
          <cell r="J92" t="str">
            <v>杵島・武雄地区</v>
          </cell>
          <cell r="K92" t="str">
            <v>山口　幸二</v>
          </cell>
        </row>
        <row r="93">
          <cell r="G93" t="str">
            <v>西部</v>
          </cell>
          <cell r="H93" t="str">
            <v>西部中学校</v>
          </cell>
          <cell r="I93" t="str">
            <v>鹿島市立</v>
          </cell>
          <cell r="J93" t="str">
            <v>鹿島・嬉野・藤津地区</v>
          </cell>
          <cell r="K93" t="str">
            <v>桑原　智仁</v>
          </cell>
        </row>
        <row r="94">
          <cell r="G94" t="str">
            <v>東部</v>
          </cell>
          <cell r="H94" t="str">
            <v>東部中学校</v>
          </cell>
          <cell r="I94" t="str">
            <v>鹿島市立</v>
          </cell>
          <cell r="J94" t="str">
            <v>鹿島・嬉野・藤津地区</v>
          </cell>
          <cell r="K94" t="str">
            <v>桑原　智仁</v>
          </cell>
        </row>
        <row r="95">
          <cell r="G95" t="str">
            <v>多良</v>
          </cell>
          <cell r="H95" t="str">
            <v>多良中学校</v>
          </cell>
          <cell r="I95" t="str">
            <v>太良町立</v>
          </cell>
          <cell r="J95" t="str">
            <v>鹿島・嬉野・藤津地区</v>
          </cell>
          <cell r="K95" t="str">
            <v>桑原　智仁</v>
          </cell>
        </row>
        <row r="96">
          <cell r="G96" t="str">
            <v>大浦</v>
          </cell>
          <cell r="H96" t="str">
            <v>大浦中学校</v>
          </cell>
          <cell r="I96" t="str">
            <v>太良町立</v>
          </cell>
          <cell r="J96" t="str">
            <v>鹿島・嬉野・藤津地区</v>
          </cell>
          <cell r="K96" t="str">
            <v>桑原　智仁</v>
          </cell>
        </row>
        <row r="97">
          <cell r="G97" t="str">
            <v>塩田</v>
          </cell>
          <cell r="H97" t="str">
            <v>塩田中学校</v>
          </cell>
          <cell r="I97" t="str">
            <v>嬉野市立</v>
          </cell>
          <cell r="J97" t="str">
            <v>鹿島・嬉野・藤津地区</v>
          </cell>
          <cell r="K97" t="str">
            <v>桑原　智仁</v>
          </cell>
        </row>
        <row r="98">
          <cell r="G98" t="str">
            <v>嬉野</v>
          </cell>
          <cell r="H98" t="str">
            <v>嬉野中学校</v>
          </cell>
          <cell r="I98" t="str">
            <v>嬉野市立</v>
          </cell>
          <cell r="J98" t="str">
            <v>鹿島・嬉野・藤津地区</v>
          </cell>
          <cell r="K98" t="str">
            <v>桑原　智仁</v>
          </cell>
        </row>
        <row r="99">
          <cell r="G99" t="str">
            <v>大野原</v>
          </cell>
          <cell r="H99" t="str">
            <v>大野原中学校</v>
          </cell>
          <cell r="I99" t="str">
            <v>嬉野市立</v>
          </cell>
          <cell r="J99" t="str">
            <v>鹿島・嬉野・藤津地区</v>
          </cell>
          <cell r="K99" t="str">
            <v>桑原　智仁</v>
          </cell>
        </row>
        <row r="100">
          <cell r="G100" t="str">
            <v>吉田</v>
          </cell>
          <cell r="H100" t="str">
            <v>吉田中学校</v>
          </cell>
          <cell r="I100" t="str">
            <v>嬉野市立</v>
          </cell>
          <cell r="J100" t="str">
            <v>鹿島・嬉野・藤津地区</v>
          </cell>
          <cell r="K100" t="str">
            <v>桑原　智仁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5"/>
  <sheetViews>
    <sheetView tabSelected="1" workbookViewId="0">
      <selection activeCell="B36" sqref="B36:H37"/>
    </sheetView>
  </sheetViews>
  <sheetFormatPr defaultColWidth="9" defaultRowHeight="13.2" x14ac:dyDescent="0.2"/>
  <cols>
    <col min="1" max="16384" width="9" style="1"/>
  </cols>
  <sheetData>
    <row r="1" spans="1:10" ht="24" customHeight="1" x14ac:dyDescent="0.2">
      <c r="A1" s="106" t="s">
        <v>266</v>
      </c>
      <c r="B1" s="106"/>
      <c r="C1" s="106"/>
      <c r="D1" s="106"/>
      <c r="E1" s="70"/>
      <c r="F1" s="70"/>
      <c r="G1" s="70"/>
      <c r="H1" s="70"/>
      <c r="I1" s="70"/>
      <c r="J1" s="70"/>
    </row>
    <row r="2" spans="1:10" ht="18" customHeight="1" x14ac:dyDescent="0.2">
      <c r="A2" s="105" t="str">
        <f>"令和"&amp;入力シート!B1&amp;"年度　第"&amp;入力シート!B2&amp;"回　　佐賀県中学校総合体育大会"</f>
        <v>令和4年度　第59回　　佐賀県中学校総合体育大会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ht="18" customHeight="1" x14ac:dyDescent="0.2">
      <c r="A3" s="105"/>
      <c r="B3" s="105"/>
      <c r="C3" s="105"/>
      <c r="D3" s="105"/>
      <c r="E3" s="105"/>
      <c r="F3" s="105"/>
      <c r="G3" s="105"/>
      <c r="H3" s="105"/>
      <c r="I3" s="105"/>
      <c r="J3" s="105"/>
    </row>
    <row r="4" spans="1:10" ht="18" customHeight="1" x14ac:dyDescent="0.2">
      <c r="A4" s="83"/>
      <c r="B4" s="83"/>
      <c r="C4" s="83"/>
      <c r="D4" s="98"/>
      <c r="E4" s="99"/>
      <c r="F4" s="99"/>
      <c r="G4" s="100"/>
      <c r="H4" s="104" t="s">
        <v>370</v>
      </c>
      <c r="I4" s="83"/>
      <c r="J4" s="83"/>
    </row>
    <row r="5" spans="1:10" ht="18" customHeight="1" x14ac:dyDescent="0.2">
      <c r="A5" s="83"/>
      <c r="B5" s="83"/>
      <c r="C5" s="83"/>
      <c r="D5" s="101"/>
      <c r="E5" s="102"/>
      <c r="F5" s="102"/>
      <c r="G5" s="103"/>
      <c r="H5" s="104"/>
      <c r="I5" s="83"/>
      <c r="J5" s="83"/>
    </row>
    <row r="6" spans="1:10" ht="18" customHeight="1" x14ac:dyDescent="0.2">
      <c r="A6" s="70"/>
      <c r="B6" s="70"/>
      <c r="C6" s="70"/>
      <c r="D6" s="70"/>
      <c r="E6" s="70"/>
      <c r="F6" s="70"/>
      <c r="G6" s="70"/>
      <c r="H6" s="70"/>
      <c r="I6" s="70"/>
      <c r="J6" s="70"/>
    </row>
    <row r="7" spans="1:10" ht="18" customHeight="1" x14ac:dyDescent="0.2">
      <c r="A7" s="70"/>
      <c r="B7" s="70"/>
      <c r="C7" s="70"/>
      <c r="D7" s="107" t="s">
        <v>371</v>
      </c>
      <c r="E7" s="107"/>
      <c r="F7" s="107"/>
      <c r="G7" s="107"/>
      <c r="H7" s="70"/>
      <c r="I7" s="70"/>
      <c r="J7" s="70"/>
    </row>
    <row r="8" spans="1:10" ht="18" customHeight="1" x14ac:dyDescent="0.2">
      <c r="A8" s="70"/>
      <c r="B8" s="70"/>
      <c r="C8" s="70"/>
      <c r="D8" s="107"/>
      <c r="E8" s="107"/>
      <c r="F8" s="107"/>
      <c r="G8" s="107"/>
      <c r="H8" s="70"/>
      <c r="I8" s="70"/>
      <c r="J8" s="70"/>
    </row>
    <row r="9" spans="1:10" ht="18" customHeight="1" x14ac:dyDescent="0.2">
      <c r="A9" s="70"/>
      <c r="B9" s="70"/>
      <c r="C9" s="70"/>
      <c r="D9" s="107"/>
      <c r="E9" s="107"/>
      <c r="F9" s="107"/>
      <c r="G9" s="107"/>
      <c r="H9" s="70"/>
      <c r="I9" s="70"/>
      <c r="J9" s="70"/>
    </row>
    <row r="10" spans="1:10" ht="18" customHeight="1" x14ac:dyDescent="0.2">
      <c r="A10" s="70"/>
      <c r="B10" s="70"/>
      <c r="C10" s="70"/>
      <c r="D10" s="70"/>
      <c r="E10" s="70"/>
      <c r="F10" s="70"/>
      <c r="G10" s="70"/>
      <c r="H10" s="70"/>
      <c r="I10" s="70"/>
      <c r="J10" s="70"/>
    </row>
    <row r="11" spans="1:10" ht="18" customHeight="1" x14ac:dyDescent="0.2">
      <c r="A11" s="87" t="s">
        <v>372</v>
      </c>
      <c r="B11" s="87"/>
      <c r="C11" s="70"/>
      <c r="D11" s="70"/>
      <c r="E11" s="70"/>
      <c r="F11" s="70"/>
      <c r="G11" s="70"/>
      <c r="H11" s="70"/>
      <c r="I11" s="70"/>
      <c r="J11" s="70"/>
    </row>
    <row r="12" spans="1:10" ht="18" customHeight="1" x14ac:dyDescent="0.2">
      <c r="A12" s="87"/>
      <c r="B12" s="87"/>
      <c r="C12" s="70"/>
      <c r="D12" s="70"/>
      <c r="E12" s="70"/>
      <c r="F12" s="70"/>
      <c r="G12" s="70"/>
      <c r="H12" s="70"/>
      <c r="I12" s="70"/>
      <c r="J12" s="70"/>
    </row>
    <row r="13" spans="1:10" ht="18" customHeight="1" x14ac:dyDescent="0.2">
      <c r="A13" s="70"/>
      <c r="B13" s="86" t="s">
        <v>336</v>
      </c>
      <c r="C13" s="86"/>
      <c r="D13" s="86"/>
      <c r="E13" s="86"/>
      <c r="F13" s="86" t="s">
        <v>261</v>
      </c>
      <c r="G13" s="86" t="s">
        <v>286</v>
      </c>
      <c r="H13" s="86"/>
      <c r="I13" s="86"/>
      <c r="J13" s="86"/>
    </row>
    <row r="14" spans="1:10" ht="18" customHeight="1" x14ac:dyDescent="0.2">
      <c r="A14" s="70"/>
      <c r="B14" s="86"/>
      <c r="C14" s="86"/>
      <c r="D14" s="86"/>
      <c r="E14" s="86"/>
      <c r="F14" s="86"/>
      <c r="G14" s="86"/>
      <c r="H14" s="86"/>
      <c r="I14" s="86"/>
      <c r="J14" s="86"/>
    </row>
    <row r="15" spans="1:10" ht="18" customHeight="1" x14ac:dyDescent="0.2">
      <c r="A15" s="70"/>
      <c r="B15" s="86"/>
      <c r="C15" s="86"/>
      <c r="D15" s="86"/>
      <c r="E15" s="86"/>
      <c r="F15" s="85" t="s">
        <v>1</v>
      </c>
      <c r="G15" s="86"/>
      <c r="H15" s="86"/>
      <c r="I15" s="86"/>
      <c r="J15" s="86"/>
    </row>
    <row r="16" spans="1:10" ht="18" customHeight="1" x14ac:dyDescent="0.2">
      <c r="A16" s="70"/>
      <c r="B16" s="86"/>
      <c r="C16" s="86"/>
      <c r="D16" s="86"/>
      <c r="E16" s="86"/>
      <c r="F16" s="85"/>
      <c r="G16" s="86"/>
      <c r="H16" s="86"/>
      <c r="I16" s="86"/>
      <c r="J16" s="86"/>
    </row>
    <row r="17" spans="1:10" ht="18" customHeight="1" x14ac:dyDescent="0.2">
      <c r="A17" s="70"/>
      <c r="B17" s="86"/>
      <c r="C17" s="86"/>
      <c r="D17" s="86"/>
      <c r="E17" s="86"/>
      <c r="F17" s="85"/>
      <c r="G17" s="86"/>
      <c r="H17" s="86"/>
      <c r="I17" s="86"/>
      <c r="J17" s="86"/>
    </row>
    <row r="18" spans="1:10" ht="18" customHeight="1" x14ac:dyDescent="0.2">
      <c r="A18" s="70"/>
      <c r="B18" s="70"/>
      <c r="C18" s="70"/>
      <c r="D18" s="70"/>
      <c r="E18" s="70"/>
      <c r="F18" s="70"/>
      <c r="G18" s="70"/>
      <c r="H18" s="70"/>
      <c r="I18" s="70"/>
      <c r="J18" s="70"/>
    </row>
    <row r="19" spans="1:10" ht="18" customHeight="1" x14ac:dyDescent="0.2">
      <c r="A19" s="70"/>
      <c r="B19" s="70"/>
      <c r="C19" s="70"/>
      <c r="D19" s="70"/>
      <c r="E19" s="70"/>
      <c r="F19" s="70"/>
      <c r="G19" s="70"/>
      <c r="H19" s="70"/>
      <c r="I19" s="70"/>
      <c r="J19" s="70"/>
    </row>
    <row r="20" spans="1:10" ht="18" customHeight="1" x14ac:dyDescent="0.2">
      <c r="A20" s="87" t="s">
        <v>373</v>
      </c>
      <c r="B20" s="87"/>
      <c r="C20" s="70"/>
      <c r="D20" s="70"/>
      <c r="E20" s="70"/>
      <c r="F20" s="70"/>
      <c r="G20" s="70"/>
      <c r="H20" s="70"/>
      <c r="I20" s="70"/>
      <c r="J20" s="70"/>
    </row>
    <row r="21" spans="1:10" ht="18" customHeight="1" x14ac:dyDescent="0.2">
      <c r="A21" s="87"/>
      <c r="B21" s="87"/>
      <c r="C21" s="70"/>
      <c r="D21" s="70"/>
      <c r="E21" s="70"/>
      <c r="F21" s="70"/>
      <c r="G21" s="70"/>
      <c r="H21" s="70"/>
      <c r="I21" s="70"/>
      <c r="J21" s="70"/>
    </row>
    <row r="22" spans="1:10" ht="18" customHeight="1" x14ac:dyDescent="0.2">
      <c r="A22" s="70"/>
      <c r="B22" s="86" t="s">
        <v>336</v>
      </c>
      <c r="C22" s="86"/>
      <c r="D22" s="86"/>
      <c r="E22" s="86"/>
      <c r="F22" s="86" t="s">
        <v>261</v>
      </c>
      <c r="G22" s="86" t="s">
        <v>286</v>
      </c>
      <c r="H22" s="86"/>
      <c r="I22" s="86"/>
      <c r="J22" s="86"/>
    </row>
    <row r="23" spans="1:10" ht="18" customHeight="1" x14ac:dyDescent="0.2">
      <c r="A23" s="70"/>
      <c r="B23" s="86"/>
      <c r="C23" s="86"/>
      <c r="D23" s="86"/>
      <c r="E23" s="86"/>
      <c r="F23" s="86"/>
      <c r="G23" s="86"/>
      <c r="H23" s="86"/>
      <c r="I23" s="86"/>
      <c r="J23" s="86"/>
    </row>
    <row r="24" spans="1:10" ht="18" customHeight="1" x14ac:dyDescent="0.2">
      <c r="A24" s="70"/>
      <c r="B24" s="86"/>
      <c r="C24" s="86"/>
      <c r="D24" s="86"/>
      <c r="E24" s="86"/>
      <c r="F24" s="85" t="s">
        <v>1</v>
      </c>
      <c r="G24" s="86"/>
      <c r="H24" s="86"/>
      <c r="I24" s="86"/>
      <c r="J24" s="86"/>
    </row>
    <row r="25" spans="1:10" ht="18" customHeight="1" x14ac:dyDescent="0.2">
      <c r="A25" s="70"/>
      <c r="B25" s="86"/>
      <c r="C25" s="86"/>
      <c r="D25" s="86"/>
      <c r="E25" s="86"/>
      <c r="F25" s="85"/>
      <c r="G25" s="86"/>
      <c r="H25" s="86"/>
      <c r="I25" s="86"/>
      <c r="J25" s="86"/>
    </row>
    <row r="26" spans="1:10" ht="18" customHeight="1" x14ac:dyDescent="0.2">
      <c r="A26" s="70"/>
      <c r="B26" s="86"/>
      <c r="C26" s="86"/>
      <c r="D26" s="86"/>
      <c r="E26" s="86"/>
      <c r="F26" s="85"/>
      <c r="G26" s="86"/>
      <c r="H26" s="86"/>
      <c r="I26" s="86"/>
      <c r="J26" s="86"/>
    </row>
    <row r="27" spans="1:10" ht="18" customHeight="1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</row>
    <row r="28" spans="1:10" ht="18" customHeight="1" x14ac:dyDescent="0.2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0" ht="18" customHeight="1" x14ac:dyDescent="0.2">
      <c r="A29" s="87" t="s">
        <v>374</v>
      </c>
      <c r="B29" s="87"/>
      <c r="C29" s="70"/>
      <c r="D29" s="70"/>
      <c r="E29" s="70"/>
      <c r="F29" s="70"/>
      <c r="G29" s="70"/>
      <c r="H29" s="70"/>
      <c r="I29" s="70"/>
      <c r="J29" s="70"/>
    </row>
    <row r="30" spans="1:10" ht="18" customHeight="1" x14ac:dyDescent="0.2">
      <c r="A30" s="87"/>
      <c r="B30" s="87"/>
      <c r="C30" s="70"/>
      <c r="D30" s="70"/>
      <c r="E30" s="70"/>
      <c r="F30" s="70"/>
      <c r="G30" s="70"/>
      <c r="H30" s="70"/>
      <c r="I30" s="70"/>
      <c r="J30" s="70"/>
    </row>
    <row r="31" spans="1:10" ht="18" customHeight="1" x14ac:dyDescent="0.2">
      <c r="A31" s="70"/>
      <c r="B31" s="88" t="s">
        <v>375</v>
      </c>
      <c r="C31" s="89"/>
      <c r="D31" s="89"/>
      <c r="E31" s="89"/>
      <c r="F31" s="89"/>
      <c r="G31" s="89"/>
      <c r="H31" s="89"/>
      <c r="I31" s="89"/>
      <c r="J31" s="90"/>
    </row>
    <row r="32" spans="1:10" ht="18" customHeight="1" x14ac:dyDescent="0.2">
      <c r="A32" s="70"/>
      <c r="B32" s="91"/>
      <c r="C32" s="92"/>
      <c r="D32" s="92"/>
      <c r="E32" s="92"/>
      <c r="F32" s="92"/>
      <c r="G32" s="92"/>
      <c r="H32" s="92"/>
      <c r="I32" s="92"/>
      <c r="J32" s="93"/>
    </row>
    <row r="33" spans="1:13" ht="18" customHeight="1" x14ac:dyDescent="0.2">
      <c r="A33" s="70"/>
      <c r="B33" s="91"/>
      <c r="C33" s="92"/>
      <c r="D33" s="92"/>
      <c r="E33" s="92"/>
      <c r="F33" s="92"/>
      <c r="G33" s="92"/>
      <c r="H33" s="92"/>
      <c r="I33" s="92"/>
      <c r="J33" s="93"/>
      <c r="K33" s="70"/>
      <c r="L33" s="70"/>
      <c r="M33" s="70"/>
    </row>
    <row r="34" spans="1:13" ht="18" customHeight="1" x14ac:dyDescent="0.2">
      <c r="A34" s="70"/>
      <c r="B34" s="94"/>
      <c r="C34" s="95"/>
      <c r="D34" s="95"/>
      <c r="E34" s="95"/>
      <c r="F34" s="95"/>
      <c r="G34" s="95"/>
      <c r="H34" s="95"/>
      <c r="I34" s="95"/>
      <c r="J34" s="96"/>
      <c r="K34" s="70"/>
      <c r="L34" s="70"/>
      <c r="M34" s="70"/>
    </row>
    <row r="35" spans="1:13" ht="18" customHeight="1" x14ac:dyDescent="0.2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</row>
    <row r="36" spans="1:13" ht="18" customHeight="1" x14ac:dyDescent="0.2">
      <c r="A36" s="70"/>
      <c r="B36" s="97" t="s">
        <v>376</v>
      </c>
      <c r="C36" s="97"/>
      <c r="D36" s="97"/>
      <c r="E36" s="97"/>
      <c r="F36" s="97"/>
      <c r="G36" s="97"/>
      <c r="H36" s="97"/>
      <c r="I36" s="70"/>
      <c r="J36" s="70"/>
      <c r="K36" s="70"/>
      <c r="L36" s="70"/>
      <c r="M36" s="70"/>
    </row>
    <row r="37" spans="1:13" ht="18" customHeight="1" x14ac:dyDescent="0.2">
      <c r="A37" s="70"/>
      <c r="B37" s="97"/>
      <c r="C37" s="97"/>
      <c r="D37" s="97"/>
      <c r="E37" s="97"/>
      <c r="F37" s="97"/>
      <c r="G37" s="97"/>
      <c r="H37" s="97"/>
      <c r="I37" s="70"/>
      <c r="J37" s="70"/>
      <c r="K37" s="70"/>
      <c r="L37" s="70"/>
      <c r="M37" s="70"/>
    </row>
    <row r="38" spans="1:13" ht="18" customHeight="1" x14ac:dyDescent="0.2">
      <c r="A38" s="70"/>
      <c r="B38" s="108" t="s">
        <v>377</v>
      </c>
      <c r="C38" s="108"/>
      <c r="D38" s="108"/>
      <c r="E38" s="108"/>
      <c r="F38" s="108"/>
      <c r="G38" s="108"/>
      <c r="H38" s="70"/>
      <c r="I38" s="70"/>
      <c r="J38" s="70"/>
      <c r="K38" s="70"/>
      <c r="L38" s="70"/>
      <c r="M38" s="70"/>
    </row>
    <row r="39" spans="1:13" ht="18" customHeight="1" x14ac:dyDescent="0.2">
      <c r="A39" s="70"/>
      <c r="B39" s="108"/>
      <c r="C39" s="108"/>
      <c r="D39" s="108"/>
      <c r="E39" s="108"/>
      <c r="F39" s="108"/>
      <c r="G39" s="108"/>
      <c r="H39" s="70"/>
      <c r="I39" s="70"/>
      <c r="J39" s="70"/>
      <c r="K39" s="70"/>
      <c r="L39" s="70"/>
      <c r="M39" s="70"/>
    </row>
    <row r="40" spans="1:13" ht="18" customHeight="1" x14ac:dyDescent="0.2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</row>
    <row r="41" spans="1:13" ht="18" customHeight="1" x14ac:dyDescent="0.2">
      <c r="A41" s="65" t="s">
        <v>0</v>
      </c>
      <c r="B41" s="65" t="str">
        <f>入力シート!B1&amp;"　　年"</f>
        <v>4　　年</v>
      </c>
      <c r="C41" s="65" t="s">
        <v>367</v>
      </c>
      <c r="D41" s="65" t="s">
        <v>368</v>
      </c>
      <c r="E41" s="70"/>
      <c r="F41" s="70"/>
      <c r="G41" s="70"/>
      <c r="H41" s="70"/>
      <c r="I41" s="70"/>
      <c r="J41" s="70"/>
      <c r="K41" s="70"/>
      <c r="L41" s="70"/>
      <c r="M41" s="70"/>
    </row>
    <row r="42" spans="1:13" ht="18" customHeight="1" x14ac:dyDescent="0.2">
      <c r="A42" s="70"/>
      <c r="B42" s="70"/>
      <c r="C42" s="70"/>
      <c r="D42" s="87" t="s">
        <v>249</v>
      </c>
      <c r="E42" s="92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F42" s="92"/>
      <c r="G42" s="92"/>
      <c r="H42" s="92"/>
      <c r="I42" s="92"/>
      <c r="J42" s="70"/>
      <c r="K42" s="70"/>
      <c r="L42" s="70"/>
      <c r="M42" s="70"/>
    </row>
    <row r="43" spans="1:13" ht="18" customHeight="1" x14ac:dyDescent="0.2">
      <c r="A43" s="70"/>
      <c r="B43" s="70"/>
      <c r="C43" s="70"/>
      <c r="D43" s="87"/>
      <c r="E43" s="95"/>
      <c r="F43" s="95"/>
      <c r="G43" s="95"/>
      <c r="H43" s="95"/>
      <c r="I43" s="95"/>
      <c r="J43" s="70"/>
      <c r="K43" s="70"/>
      <c r="L43" s="70"/>
      <c r="M43" s="70"/>
    </row>
    <row r="44" spans="1:13" x14ac:dyDescent="0.2">
      <c r="A44" s="70"/>
      <c r="B44" s="70"/>
      <c r="C44" s="70"/>
      <c r="D44" s="87" t="s">
        <v>369</v>
      </c>
      <c r="E44" s="92" t="str">
        <f>IF(入力シート!B4="","",入力シート!B4)</f>
        <v/>
      </c>
      <c r="F44" s="92"/>
      <c r="G44" s="92"/>
      <c r="H44" s="92"/>
      <c r="I44" s="92"/>
      <c r="J44" s="70"/>
      <c r="K44" s="70"/>
      <c r="L44" s="70"/>
      <c r="M44" s="70"/>
    </row>
    <row r="45" spans="1:13" ht="23.25" customHeight="1" x14ac:dyDescent="0.2">
      <c r="A45" s="70"/>
      <c r="B45" s="70"/>
      <c r="C45" s="70"/>
      <c r="D45" s="87"/>
      <c r="E45" s="95"/>
      <c r="F45" s="95"/>
      <c r="G45" s="95"/>
      <c r="H45" s="95"/>
      <c r="I45" s="95"/>
      <c r="J45" s="70"/>
      <c r="K45" s="70"/>
      <c r="L45" s="70"/>
      <c r="M45" s="28"/>
    </row>
  </sheetData>
  <mergeCells count="28">
    <mergeCell ref="D4:G5"/>
    <mergeCell ref="H4:H5"/>
    <mergeCell ref="E42:I43"/>
    <mergeCell ref="A2:J3"/>
    <mergeCell ref="A1:D1"/>
    <mergeCell ref="D7:G9"/>
    <mergeCell ref="A11:B12"/>
    <mergeCell ref="A20:B21"/>
    <mergeCell ref="B22:E23"/>
    <mergeCell ref="F22:F23"/>
    <mergeCell ref="B38:G39"/>
    <mergeCell ref="G22:J23"/>
    <mergeCell ref="B13:E14"/>
    <mergeCell ref="F13:F14"/>
    <mergeCell ref="G13:J14"/>
    <mergeCell ref="B15:E17"/>
    <mergeCell ref="F15:F17"/>
    <mergeCell ref="G15:J17"/>
    <mergeCell ref="D42:D43"/>
    <mergeCell ref="B31:J34"/>
    <mergeCell ref="D44:D45"/>
    <mergeCell ref="E44:H45"/>
    <mergeCell ref="I44:I45"/>
    <mergeCell ref="B24:E26"/>
    <mergeCell ref="F24:F26"/>
    <mergeCell ref="G24:J26"/>
    <mergeCell ref="A29:B30"/>
    <mergeCell ref="B36:H37"/>
  </mergeCells>
  <phoneticPr fontId="2"/>
  <pageMargins left="0.43" right="0.56000000000000005" top="0.56000000000000005" bottom="0.68" header="0.51200000000000001" footer="0.51200000000000001"/>
  <pageSetup paperSize="9" orientation="portrait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59"/>
  <sheetViews>
    <sheetView topLeftCell="A22" workbookViewId="0">
      <selection activeCell="T54" sqref="T54"/>
    </sheetView>
  </sheetViews>
  <sheetFormatPr defaultColWidth="9" defaultRowHeight="13.2" x14ac:dyDescent="0.2"/>
  <cols>
    <col min="1" max="1" width="2.6640625" style="10" customWidth="1"/>
    <col min="2" max="32" width="2.6640625" style="11" customWidth="1"/>
    <col min="33" max="33" width="3.109375" style="11" customWidth="1"/>
    <col min="34" max="61" width="2.6640625" style="11" customWidth="1"/>
    <col min="62" max="16384" width="9" style="11"/>
  </cols>
  <sheetData>
    <row r="1" spans="1:36" ht="11.25" customHeight="1" x14ac:dyDescent="0.2">
      <c r="A1" s="75"/>
      <c r="D1" s="249" t="str">
        <f>"令和"&amp;入力シート!B1&amp;"年度　第"&amp;入力シート!B2&amp;"回　　佐賀県中学校総合体育大会"</f>
        <v>令和4年度　第59回　　佐賀県中学校総合体育大会</v>
      </c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</row>
    <row r="2" spans="1:36" ht="11.25" customHeight="1" x14ac:dyDescent="0.2">
      <c r="A2" s="75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</row>
    <row r="3" spans="1:36" ht="11.25" customHeight="1" x14ac:dyDescent="0.2">
      <c r="A3" s="75"/>
      <c r="C3" s="250" t="s">
        <v>304</v>
      </c>
      <c r="D3" s="250"/>
      <c r="E3" s="250"/>
      <c r="F3" s="250"/>
      <c r="H3" s="251" t="s">
        <v>288</v>
      </c>
      <c r="I3" s="252"/>
      <c r="J3" s="252"/>
      <c r="K3" s="252"/>
      <c r="L3" s="252"/>
      <c r="M3" s="252"/>
      <c r="N3" s="252"/>
      <c r="O3" s="252"/>
      <c r="P3" s="252"/>
      <c r="Q3" s="252"/>
      <c r="R3" s="253"/>
      <c r="T3" s="249" t="s">
        <v>245</v>
      </c>
      <c r="U3" s="249"/>
      <c r="V3" s="249"/>
      <c r="W3" s="249"/>
      <c r="X3" s="249"/>
      <c r="Y3" s="249"/>
      <c r="Z3" s="249"/>
      <c r="AA3" s="249"/>
    </row>
    <row r="4" spans="1:36" ht="11.25" customHeight="1" x14ac:dyDescent="0.2">
      <c r="A4" s="75"/>
      <c r="C4" s="250"/>
      <c r="D4" s="250"/>
      <c r="E4" s="250"/>
      <c r="F4" s="250"/>
      <c r="H4" s="254"/>
      <c r="I4" s="255"/>
      <c r="J4" s="255"/>
      <c r="K4" s="255"/>
      <c r="L4" s="255"/>
      <c r="M4" s="255"/>
      <c r="N4" s="255"/>
      <c r="O4" s="255"/>
      <c r="P4" s="255"/>
      <c r="Q4" s="255"/>
      <c r="R4" s="256"/>
      <c r="T4" s="249"/>
      <c r="U4" s="249"/>
      <c r="V4" s="249"/>
      <c r="W4" s="249"/>
      <c r="X4" s="249"/>
      <c r="Y4" s="249"/>
      <c r="Z4" s="249"/>
      <c r="AA4" s="249"/>
    </row>
    <row r="5" spans="1:36" ht="13.8" thickBot="1" x14ac:dyDescent="0.25">
      <c r="A5" s="76" t="s">
        <v>247</v>
      </c>
    </row>
    <row r="6" spans="1:36" x14ac:dyDescent="0.2">
      <c r="A6" s="257" t="s">
        <v>248</v>
      </c>
      <c r="B6" s="258"/>
      <c r="C6" s="258"/>
      <c r="D6" s="258"/>
      <c r="E6" s="258"/>
      <c r="F6" s="258"/>
      <c r="G6" s="258"/>
      <c r="H6" s="261" t="str">
        <f>IF(入力シート!B3="","",INDEX(入力シート!$G$2:$L$100,MATCH(入力シート!$B$3,入力シート!$G$2:$G$100,0),4))</f>
        <v/>
      </c>
      <c r="I6" s="262" t="e">
        <f>IF(入力シート!I2="","",IF(INDEX(入力シート!$G$2:$L$100,MATCH(入力シート!$B$3,入力シート!$G$2:$G$100,0),2)="","",INDEX(入力シート!$G$2:$L$100,MATCH(入力シート!$B$3,入力シート!$G$2:$G$100,0),3)))</f>
        <v>#N/A</v>
      </c>
      <c r="J6" s="262" t="e">
        <f>IF(入力シート!J2="","",IF(INDEX(入力シート!$G$2:$L$100,MATCH(入力シート!$B$3,入力シート!$G$2:$G$100,0),2)="","",INDEX(入力シート!$G$2:$L$100,MATCH(入力シート!$B$3,入力シート!$G$2:$G$100,0),3)))</f>
        <v>#N/A</v>
      </c>
      <c r="K6" s="262" t="e">
        <f>IF(入力シート!K2="","",IF(INDEX(入力シート!$G$2:$L$100,MATCH(入力シート!$B$3,入力シート!$G$2:$G$100,0),2)="","",INDEX(入力シート!$G$2:$L$100,MATCH(入力シート!$B$3,入力シート!$G$2:$G$100,0),3)))</f>
        <v>#N/A</v>
      </c>
      <c r="L6" s="262" t="str">
        <f>IF(入力シート!L2="","",IF(INDEX(入力シート!$G$2:$L$100,MATCH(入力シート!$B$3,入力シート!$G$2:$G$100,0),2)="","",INDEX(入力シート!$G$2:$L$100,MATCH(入力シート!$B$3,入力シート!$G$2:$G$100,0),3)))</f>
        <v/>
      </c>
      <c r="M6" s="262" t="str">
        <f>IF(入力シート!M2="","",IF(INDEX(入力シート!$G$2:$L$100,MATCH(入力シート!$B$3,入力シート!$G$2:$G$100,0),2)="","",INDEX(入力シート!$G$2:$L$100,MATCH(入力シート!$B$3,入力シート!$G$2:$G$100,0),3)))</f>
        <v/>
      </c>
      <c r="N6" s="262" t="str">
        <f>IF(入力シート!N2="","",IF(INDEX(入力シート!$G$2:$L$100,MATCH(入力シート!$B$3,入力シート!$G$2:$G$100,0),2)="","",INDEX(入力シート!$G$2:$L$100,MATCH(入力シート!$B$3,入力シート!$G$2:$G$100,0),3)))</f>
        <v/>
      </c>
      <c r="O6" s="262" t="str">
        <f>IF(入力シート!O2="","",IF(INDEX(入力シート!$G$2:$L$100,MATCH(入力シート!$B$3,入力シート!$G$2:$G$100,0),2)="","",INDEX(入力シート!$G$2:$L$100,MATCH(入力シート!$B$3,入力シート!$G$2:$G$100,0),3)))</f>
        <v/>
      </c>
      <c r="P6" s="262" t="str">
        <f>IF(入力シート!P2="","",IF(INDEX(入力シート!$G$2:$L$100,MATCH(入力シート!$B$3,入力シート!$G$2:$G$100,0),2)="","",INDEX(入力シート!$G$2:$L$100,MATCH(入力シート!$B$3,入力シート!$G$2:$G$100,0),3)))</f>
        <v/>
      </c>
      <c r="Q6" s="262" t="str">
        <f>IF(入力シート!Q2="","",IF(INDEX(入力シート!$G$2:$L$100,MATCH(入力シート!$B$3,入力シート!$G$2:$G$100,0),2)="","",INDEX(入力シート!$G$2:$L$100,MATCH(入力シート!$B$3,入力シート!$G$2:$G$100,0),3)))</f>
        <v/>
      </c>
      <c r="R6" s="263" t="str">
        <f>IF(入力シート!R2="","",IF(INDEX(入力シート!$G$2:$L$100,MATCH(入力シート!$B$3,入力シート!$G$2:$G$100,0),2)="","",INDEX(入力シート!$G$2:$L$100,MATCH(入力シート!$B$3,入力シート!$G$2:$G$100,0),3)))</f>
        <v/>
      </c>
      <c r="S6" s="264" t="s">
        <v>9</v>
      </c>
      <c r="T6" s="264"/>
      <c r="U6" s="264"/>
      <c r="V6" s="264"/>
      <c r="W6" s="264"/>
      <c r="X6" s="264"/>
      <c r="Y6" s="264"/>
      <c r="Z6" s="265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AA6" s="265"/>
      <c r="AB6" s="265"/>
      <c r="AC6" s="265"/>
      <c r="AD6" s="265"/>
      <c r="AE6" s="265"/>
      <c r="AF6" s="265"/>
      <c r="AG6" s="265"/>
      <c r="AH6" s="265"/>
      <c r="AI6" s="265"/>
      <c r="AJ6" s="266"/>
    </row>
    <row r="7" spans="1:36" x14ac:dyDescent="0.2">
      <c r="A7" s="259"/>
      <c r="B7" s="260"/>
      <c r="C7" s="260"/>
      <c r="D7" s="260"/>
      <c r="E7" s="260"/>
      <c r="F7" s="260"/>
      <c r="G7" s="260"/>
      <c r="H7" s="121" t="e">
        <f>IF(入力シート!G3="","",IF(INDEX(入力シート!$G$2:$L$100,MATCH(入力シート!$B$3,入力シート!$G$2:$G$100,0),2)="","",INDEX(入力シート!$G$2:$L$100,MATCH(入力シート!$B$3,入力シート!$G$2:$G$100,0),3)))</f>
        <v>#N/A</v>
      </c>
      <c r="I7" s="122" t="e">
        <f>IF(入力シート!I3="","",IF(INDEX(入力シート!$G$2:$L$100,MATCH(入力シート!$B$3,入力シート!$G$2:$G$100,0),2)="","",INDEX(入力シート!$G$2:$L$100,MATCH(入力シート!$B$3,入力シート!$G$2:$G$100,0),3)))</f>
        <v>#N/A</v>
      </c>
      <c r="J7" s="122" t="e">
        <f>IF(入力シート!J3="","",IF(INDEX(入力シート!$G$2:$L$100,MATCH(入力シート!$B$3,入力シート!$G$2:$G$100,0),2)="","",INDEX(入力シート!$G$2:$L$100,MATCH(入力シート!$B$3,入力シート!$G$2:$G$100,0),3)))</f>
        <v>#N/A</v>
      </c>
      <c r="K7" s="122" t="e">
        <f>IF(入力シート!K3="","",IF(INDEX(入力シート!$G$2:$L$100,MATCH(入力シート!$B$3,入力シート!$G$2:$G$100,0),2)="","",INDEX(入力シート!$G$2:$L$100,MATCH(入力シート!$B$3,入力シート!$G$2:$G$100,0),3)))</f>
        <v>#N/A</v>
      </c>
      <c r="L7" s="122" t="str">
        <f>IF(入力シート!L3="","",IF(INDEX(入力シート!$G$2:$L$100,MATCH(入力シート!$B$3,入力シート!$G$2:$G$100,0),2)="","",INDEX(入力シート!$G$2:$L$100,MATCH(入力シート!$B$3,入力シート!$G$2:$G$100,0),3)))</f>
        <v/>
      </c>
      <c r="M7" s="122" t="str">
        <f>IF(入力シート!M3="","",IF(INDEX(入力シート!$G$2:$L$100,MATCH(入力シート!$B$3,入力シート!$G$2:$G$100,0),2)="","",INDEX(入力シート!$G$2:$L$100,MATCH(入力シート!$B$3,入力シート!$G$2:$G$100,0),3)))</f>
        <v/>
      </c>
      <c r="N7" s="122" t="str">
        <f>IF(入力シート!N3="","",IF(INDEX(入力シート!$G$2:$L$100,MATCH(入力シート!$B$3,入力シート!$G$2:$G$100,0),2)="","",INDEX(入力シート!$G$2:$L$100,MATCH(入力シート!$B$3,入力シート!$G$2:$G$100,0),3)))</f>
        <v/>
      </c>
      <c r="O7" s="122" t="str">
        <f>IF(入力シート!O3="","",IF(INDEX(入力シート!$G$2:$L$100,MATCH(入力シート!$B$3,入力シート!$G$2:$G$100,0),2)="","",INDEX(入力シート!$G$2:$L$100,MATCH(入力シート!$B$3,入力シート!$G$2:$G$100,0),3)))</f>
        <v/>
      </c>
      <c r="P7" s="122" t="str">
        <f>IF(入力シート!P3="","",IF(INDEX(入力シート!$G$2:$L$100,MATCH(入力シート!$B$3,入力シート!$G$2:$G$100,0),2)="","",INDEX(入力シート!$G$2:$L$100,MATCH(入力シート!$B$3,入力シート!$G$2:$G$100,0),3)))</f>
        <v/>
      </c>
      <c r="Q7" s="122" t="str">
        <f>IF(入力シート!Q3="","",IF(INDEX(入力シート!$G$2:$L$100,MATCH(入力シート!$B$3,入力シート!$G$2:$G$100,0),2)="","",INDEX(入力シート!$G$2:$L$100,MATCH(入力シート!$B$3,入力シート!$G$2:$G$100,0),3)))</f>
        <v/>
      </c>
      <c r="R7" s="123" t="str">
        <f>IF(入力シート!R3="","",IF(INDEX(入力シート!$G$2:$L$100,MATCH(入力シート!$B$3,入力シート!$G$2:$G$100,0),2)="","",INDEX(入力シート!$G$2:$L$100,MATCH(入力シート!$B$3,入力シート!$G$2:$G$100,0),3)))</f>
        <v/>
      </c>
      <c r="S7" s="234"/>
      <c r="T7" s="234"/>
      <c r="U7" s="234"/>
      <c r="V7" s="234"/>
      <c r="W7" s="234"/>
      <c r="X7" s="234"/>
      <c r="Y7" s="234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67"/>
    </row>
    <row r="8" spans="1:36" ht="13.5" customHeight="1" x14ac:dyDescent="0.2">
      <c r="A8" s="233" t="s">
        <v>250</v>
      </c>
      <c r="B8" s="234"/>
      <c r="C8" s="234"/>
      <c r="D8" s="234"/>
      <c r="E8" s="234"/>
      <c r="F8" s="234"/>
      <c r="G8" s="234"/>
      <c r="H8" s="118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223" t="s">
        <v>251</v>
      </c>
      <c r="T8" s="223"/>
      <c r="U8" s="223"/>
      <c r="V8" s="268" t="s">
        <v>276</v>
      </c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70"/>
    </row>
    <row r="9" spans="1:36" ht="13.5" customHeight="1" x14ac:dyDescent="0.2">
      <c r="A9" s="233"/>
      <c r="B9" s="234"/>
      <c r="C9" s="234"/>
      <c r="D9" s="234"/>
      <c r="E9" s="234"/>
      <c r="F9" s="234"/>
      <c r="G9" s="234"/>
      <c r="H9" s="121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223"/>
      <c r="T9" s="223"/>
      <c r="U9" s="223"/>
      <c r="V9" s="271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3"/>
    </row>
    <row r="10" spans="1:36" ht="17.25" customHeight="1" x14ac:dyDescent="0.2">
      <c r="A10" s="233" t="s">
        <v>253</v>
      </c>
      <c r="B10" s="234"/>
      <c r="C10" s="234"/>
      <c r="D10" s="234"/>
      <c r="E10" s="234"/>
      <c r="F10" s="234"/>
      <c r="G10" s="234"/>
      <c r="H10" s="118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223" t="s">
        <v>251</v>
      </c>
      <c r="T10" s="223"/>
      <c r="U10" s="223"/>
      <c r="V10" s="268" t="s">
        <v>277</v>
      </c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70"/>
    </row>
    <row r="11" spans="1:36" ht="17.25" customHeight="1" x14ac:dyDescent="0.2">
      <c r="A11" s="233"/>
      <c r="B11" s="234"/>
      <c r="C11" s="234"/>
      <c r="D11" s="234"/>
      <c r="E11" s="234"/>
      <c r="F11" s="234"/>
      <c r="G11" s="234"/>
      <c r="H11" s="121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223"/>
      <c r="T11" s="223"/>
      <c r="U11" s="223"/>
      <c r="V11" s="271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3"/>
    </row>
    <row r="12" spans="1:36" ht="17.25" customHeight="1" x14ac:dyDescent="0.2">
      <c r="A12" s="242" t="s">
        <v>289</v>
      </c>
      <c r="B12" s="243"/>
      <c r="C12" s="243"/>
      <c r="D12" s="243"/>
      <c r="E12" s="243"/>
      <c r="F12" s="243"/>
      <c r="G12" s="244"/>
      <c r="H12" s="118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223" t="s">
        <v>251</v>
      </c>
      <c r="T12" s="223"/>
      <c r="U12" s="223"/>
      <c r="V12" s="268" t="s">
        <v>290</v>
      </c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70"/>
    </row>
    <row r="13" spans="1:36" ht="17.25" customHeight="1" thickBot="1" x14ac:dyDescent="0.25">
      <c r="A13" s="245"/>
      <c r="B13" s="246"/>
      <c r="C13" s="246"/>
      <c r="D13" s="246"/>
      <c r="E13" s="246"/>
      <c r="F13" s="246"/>
      <c r="G13" s="247"/>
      <c r="H13" s="248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24"/>
      <c r="T13" s="224"/>
      <c r="U13" s="224"/>
      <c r="V13" s="277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9"/>
    </row>
    <row r="14" spans="1:36" ht="10.5" customHeight="1" x14ac:dyDescent="0.2">
      <c r="A14" s="235" t="s">
        <v>291</v>
      </c>
      <c r="B14" s="235"/>
      <c r="C14" s="235"/>
      <c r="D14" s="43"/>
      <c r="E14" s="43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</row>
    <row r="15" spans="1:36" ht="10.5" customHeight="1" thickBot="1" x14ac:dyDescent="0.25">
      <c r="A15" s="236"/>
      <c r="B15" s="236"/>
      <c r="C15" s="236"/>
      <c r="D15" s="12"/>
      <c r="E15" s="12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</row>
    <row r="16" spans="1:36" ht="12" customHeight="1" x14ac:dyDescent="0.2">
      <c r="A16" s="241" t="s">
        <v>292</v>
      </c>
      <c r="B16" s="226"/>
      <c r="C16" s="226"/>
      <c r="D16" s="226"/>
      <c r="E16" s="274" t="s">
        <v>293</v>
      </c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6"/>
      <c r="Y16" s="226" t="s">
        <v>294</v>
      </c>
      <c r="Z16" s="226"/>
      <c r="AA16" s="226"/>
      <c r="AB16" s="226"/>
      <c r="AC16" s="226"/>
      <c r="AD16" s="226" t="s">
        <v>262</v>
      </c>
      <c r="AE16" s="226"/>
      <c r="AF16" s="226"/>
      <c r="AG16" s="226"/>
      <c r="AH16" s="226"/>
      <c r="AI16" s="226"/>
      <c r="AJ16" s="239"/>
    </row>
    <row r="17" spans="1:36" ht="12" customHeight="1" x14ac:dyDescent="0.2">
      <c r="A17" s="240"/>
      <c r="B17" s="223"/>
      <c r="C17" s="223"/>
      <c r="D17" s="223"/>
      <c r="E17" s="230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2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5"/>
    </row>
    <row r="18" spans="1:36" ht="12" customHeight="1" x14ac:dyDescent="0.2">
      <c r="A18" s="240">
        <v>1</v>
      </c>
      <c r="B18" s="223"/>
      <c r="C18" s="223"/>
      <c r="D18" s="223"/>
      <c r="E18" s="227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9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5"/>
    </row>
    <row r="19" spans="1:36" ht="12" customHeight="1" x14ac:dyDescent="0.2">
      <c r="A19" s="240"/>
      <c r="B19" s="223"/>
      <c r="C19" s="223"/>
      <c r="D19" s="223"/>
      <c r="E19" s="230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2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5"/>
    </row>
    <row r="20" spans="1:36" ht="12" customHeight="1" x14ac:dyDescent="0.2">
      <c r="A20" s="240">
        <v>2</v>
      </c>
      <c r="B20" s="223"/>
      <c r="C20" s="223"/>
      <c r="D20" s="223"/>
      <c r="E20" s="227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9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5"/>
    </row>
    <row r="21" spans="1:36" ht="12" customHeight="1" x14ac:dyDescent="0.2">
      <c r="A21" s="240"/>
      <c r="B21" s="223"/>
      <c r="C21" s="223"/>
      <c r="D21" s="223"/>
      <c r="E21" s="230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2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5"/>
    </row>
    <row r="22" spans="1:36" ht="12" customHeight="1" x14ac:dyDescent="0.2">
      <c r="A22" s="240">
        <v>3</v>
      </c>
      <c r="B22" s="223"/>
      <c r="C22" s="223"/>
      <c r="D22" s="223"/>
      <c r="E22" s="227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9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5"/>
    </row>
    <row r="23" spans="1:36" ht="12" customHeight="1" x14ac:dyDescent="0.2">
      <c r="A23" s="240"/>
      <c r="B23" s="223"/>
      <c r="C23" s="223"/>
      <c r="D23" s="223"/>
      <c r="E23" s="230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2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5"/>
    </row>
    <row r="24" spans="1:36" ht="12" customHeight="1" x14ac:dyDescent="0.2">
      <c r="A24" s="240">
        <v>4</v>
      </c>
      <c r="B24" s="223"/>
      <c r="C24" s="223"/>
      <c r="D24" s="223"/>
      <c r="E24" s="227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9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5"/>
    </row>
    <row r="25" spans="1:36" ht="12" customHeight="1" x14ac:dyDescent="0.2">
      <c r="A25" s="240"/>
      <c r="B25" s="223"/>
      <c r="C25" s="223"/>
      <c r="D25" s="223"/>
      <c r="E25" s="230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2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5"/>
    </row>
    <row r="26" spans="1:36" ht="12" customHeight="1" x14ac:dyDescent="0.2">
      <c r="A26" s="240">
        <v>5</v>
      </c>
      <c r="B26" s="223"/>
      <c r="C26" s="223"/>
      <c r="D26" s="223"/>
      <c r="E26" s="227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9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5"/>
    </row>
    <row r="27" spans="1:36" ht="12" customHeight="1" x14ac:dyDescent="0.2">
      <c r="A27" s="240"/>
      <c r="B27" s="223"/>
      <c r="C27" s="223"/>
      <c r="D27" s="223"/>
      <c r="E27" s="230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2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5"/>
    </row>
    <row r="28" spans="1:36" ht="12" customHeight="1" x14ac:dyDescent="0.2">
      <c r="A28" s="240">
        <v>6</v>
      </c>
      <c r="B28" s="223"/>
      <c r="C28" s="223"/>
      <c r="D28" s="223"/>
      <c r="E28" s="227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9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5"/>
    </row>
    <row r="29" spans="1:36" ht="12" customHeight="1" x14ac:dyDescent="0.2">
      <c r="A29" s="240"/>
      <c r="B29" s="223"/>
      <c r="C29" s="223"/>
      <c r="D29" s="223"/>
      <c r="E29" s="230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2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5"/>
    </row>
    <row r="30" spans="1:36" ht="12" customHeight="1" x14ac:dyDescent="0.2">
      <c r="A30" s="240">
        <v>7</v>
      </c>
      <c r="B30" s="223"/>
      <c r="C30" s="223"/>
      <c r="D30" s="223"/>
      <c r="E30" s="227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9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5"/>
    </row>
    <row r="31" spans="1:36" ht="12" customHeight="1" x14ac:dyDescent="0.2">
      <c r="A31" s="240"/>
      <c r="B31" s="223"/>
      <c r="C31" s="223"/>
      <c r="D31" s="223"/>
      <c r="E31" s="230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2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5"/>
    </row>
    <row r="32" spans="1:36" ht="12" customHeight="1" x14ac:dyDescent="0.2">
      <c r="A32" s="240">
        <v>8</v>
      </c>
      <c r="B32" s="223"/>
      <c r="C32" s="223"/>
      <c r="D32" s="223"/>
      <c r="E32" s="227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9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5"/>
    </row>
    <row r="33" spans="1:36" ht="12" customHeight="1" x14ac:dyDescent="0.2">
      <c r="A33" s="240"/>
      <c r="B33" s="223"/>
      <c r="C33" s="223"/>
      <c r="D33" s="223"/>
      <c r="E33" s="230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2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5"/>
    </row>
    <row r="34" spans="1:36" ht="12" customHeight="1" x14ac:dyDescent="0.2">
      <c r="A34" s="240">
        <v>9</v>
      </c>
      <c r="B34" s="223"/>
      <c r="C34" s="223"/>
      <c r="D34" s="223"/>
      <c r="E34" s="227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9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5"/>
    </row>
    <row r="35" spans="1:36" ht="12" customHeight="1" x14ac:dyDescent="0.2">
      <c r="A35" s="240"/>
      <c r="B35" s="223"/>
      <c r="C35" s="223"/>
      <c r="D35" s="223"/>
      <c r="E35" s="230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2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5"/>
    </row>
    <row r="36" spans="1:36" ht="12" customHeight="1" x14ac:dyDescent="0.2">
      <c r="A36" s="240">
        <v>10</v>
      </c>
      <c r="B36" s="223"/>
      <c r="C36" s="223"/>
      <c r="D36" s="223"/>
      <c r="E36" s="227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9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5"/>
    </row>
    <row r="37" spans="1:36" ht="12" customHeight="1" thickBot="1" x14ac:dyDescent="0.25">
      <c r="A37" s="280"/>
      <c r="B37" s="224"/>
      <c r="C37" s="224"/>
      <c r="D37" s="224"/>
      <c r="E37" s="284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83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85"/>
    </row>
    <row r="38" spans="1:36" ht="9.75" customHeight="1" x14ac:dyDescent="0.2">
      <c r="A38" s="262" t="s">
        <v>295</v>
      </c>
      <c r="B38" s="262"/>
      <c r="C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</row>
    <row r="39" spans="1:36" ht="9.75" customHeight="1" thickBot="1" x14ac:dyDescent="0.25">
      <c r="A39" s="236"/>
      <c r="B39" s="236"/>
      <c r="C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</row>
    <row r="40" spans="1:36" ht="12" customHeight="1" x14ac:dyDescent="0.2">
      <c r="A40" s="241" t="s">
        <v>292</v>
      </c>
      <c r="B40" s="226"/>
      <c r="C40" s="226"/>
      <c r="D40" s="226"/>
      <c r="E40" s="274" t="s">
        <v>296</v>
      </c>
      <c r="F40" s="275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6"/>
      <c r="U40" s="226" t="s">
        <v>261</v>
      </c>
      <c r="V40" s="226"/>
      <c r="W40" s="226"/>
      <c r="X40" s="226"/>
      <c r="Y40" s="274" t="s">
        <v>297</v>
      </c>
      <c r="Z40" s="275"/>
      <c r="AA40" s="275"/>
      <c r="AB40" s="275"/>
      <c r="AC40" s="275"/>
      <c r="AD40" s="275"/>
      <c r="AE40" s="275"/>
      <c r="AF40" s="276"/>
      <c r="AG40" s="226" t="s">
        <v>261</v>
      </c>
      <c r="AH40" s="226"/>
      <c r="AI40" s="226"/>
      <c r="AJ40" s="239"/>
    </row>
    <row r="41" spans="1:36" ht="12" customHeight="1" x14ac:dyDescent="0.2">
      <c r="A41" s="240"/>
      <c r="B41" s="223"/>
      <c r="C41" s="223"/>
      <c r="D41" s="223"/>
      <c r="E41" s="230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2"/>
      <c r="U41" s="223"/>
      <c r="V41" s="223"/>
      <c r="W41" s="223"/>
      <c r="X41" s="223"/>
      <c r="Y41" s="230"/>
      <c r="Z41" s="231"/>
      <c r="AA41" s="231"/>
      <c r="AB41" s="231"/>
      <c r="AC41" s="231"/>
      <c r="AD41" s="231"/>
      <c r="AE41" s="231"/>
      <c r="AF41" s="232"/>
      <c r="AG41" s="223"/>
      <c r="AH41" s="223"/>
      <c r="AI41" s="223"/>
      <c r="AJ41" s="225"/>
    </row>
    <row r="42" spans="1:36" ht="12" customHeight="1" x14ac:dyDescent="0.2">
      <c r="A42" s="240">
        <v>1</v>
      </c>
      <c r="B42" s="223"/>
      <c r="C42" s="223"/>
      <c r="D42" s="223"/>
      <c r="E42" s="227"/>
      <c r="F42" s="228"/>
      <c r="G42" s="228"/>
      <c r="H42" s="228"/>
      <c r="I42" s="228"/>
      <c r="J42" s="228"/>
      <c r="K42" s="228"/>
      <c r="L42" s="228"/>
      <c r="M42" s="281"/>
      <c r="N42" s="228"/>
      <c r="O42" s="228"/>
      <c r="P42" s="228"/>
      <c r="Q42" s="228"/>
      <c r="R42" s="228"/>
      <c r="S42" s="228"/>
      <c r="T42" s="228"/>
      <c r="U42" s="227"/>
      <c r="V42" s="228"/>
      <c r="W42" s="281"/>
      <c r="X42" s="229"/>
      <c r="Y42" s="227"/>
      <c r="Z42" s="228"/>
      <c r="AA42" s="228"/>
      <c r="AB42" s="228"/>
      <c r="AC42" s="228"/>
      <c r="AD42" s="228"/>
      <c r="AE42" s="228"/>
      <c r="AF42" s="229"/>
      <c r="AG42" s="223"/>
      <c r="AH42" s="223"/>
      <c r="AI42" s="223"/>
      <c r="AJ42" s="225"/>
    </row>
    <row r="43" spans="1:36" ht="12" customHeight="1" x14ac:dyDescent="0.2">
      <c r="A43" s="240"/>
      <c r="B43" s="223"/>
      <c r="C43" s="223"/>
      <c r="D43" s="223"/>
      <c r="E43" s="288"/>
      <c r="F43" s="237"/>
      <c r="G43" s="237"/>
      <c r="H43" s="237"/>
      <c r="I43" s="237"/>
      <c r="J43" s="237"/>
      <c r="K43" s="237"/>
      <c r="L43" s="237"/>
      <c r="M43" s="286"/>
      <c r="N43" s="237"/>
      <c r="O43" s="237"/>
      <c r="P43" s="237"/>
      <c r="Q43" s="237"/>
      <c r="R43" s="237"/>
      <c r="S43" s="237"/>
      <c r="T43" s="237"/>
      <c r="U43" s="230"/>
      <c r="V43" s="231"/>
      <c r="W43" s="287"/>
      <c r="X43" s="232"/>
      <c r="Y43" s="230"/>
      <c r="Z43" s="231"/>
      <c r="AA43" s="231"/>
      <c r="AB43" s="231"/>
      <c r="AC43" s="231"/>
      <c r="AD43" s="231"/>
      <c r="AE43" s="231"/>
      <c r="AF43" s="232"/>
      <c r="AG43" s="223"/>
      <c r="AH43" s="223"/>
      <c r="AI43" s="223"/>
      <c r="AJ43" s="225"/>
    </row>
    <row r="44" spans="1:36" ht="12" customHeight="1" x14ac:dyDescent="0.2">
      <c r="A44" s="240">
        <v>2</v>
      </c>
      <c r="B44" s="223"/>
      <c r="C44" s="223"/>
      <c r="D44" s="223"/>
      <c r="E44" s="227"/>
      <c r="F44" s="228"/>
      <c r="G44" s="228"/>
      <c r="H44" s="228"/>
      <c r="I44" s="228"/>
      <c r="J44" s="228"/>
      <c r="K44" s="228"/>
      <c r="L44" s="228"/>
      <c r="M44" s="281"/>
      <c r="N44" s="228"/>
      <c r="O44" s="228"/>
      <c r="P44" s="228"/>
      <c r="Q44" s="228"/>
      <c r="R44" s="228"/>
      <c r="S44" s="228"/>
      <c r="T44" s="228"/>
      <c r="U44" s="227"/>
      <c r="V44" s="228"/>
      <c r="W44" s="281"/>
      <c r="X44" s="229"/>
      <c r="Y44" s="227"/>
      <c r="Z44" s="228"/>
      <c r="AA44" s="228"/>
      <c r="AB44" s="228"/>
      <c r="AC44" s="228"/>
      <c r="AD44" s="228"/>
      <c r="AE44" s="228"/>
      <c r="AF44" s="229"/>
      <c r="AG44" s="223"/>
      <c r="AH44" s="223"/>
      <c r="AI44" s="223"/>
      <c r="AJ44" s="225"/>
    </row>
    <row r="45" spans="1:36" ht="12" customHeight="1" x14ac:dyDescent="0.2">
      <c r="A45" s="240"/>
      <c r="B45" s="223"/>
      <c r="C45" s="223"/>
      <c r="D45" s="223"/>
      <c r="E45" s="288"/>
      <c r="F45" s="237"/>
      <c r="G45" s="237"/>
      <c r="H45" s="237"/>
      <c r="I45" s="237"/>
      <c r="J45" s="237"/>
      <c r="K45" s="237"/>
      <c r="L45" s="237"/>
      <c r="M45" s="286"/>
      <c r="N45" s="237"/>
      <c r="O45" s="237"/>
      <c r="P45" s="237"/>
      <c r="Q45" s="237"/>
      <c r="R45" s="237"/>
      <c r="S45" s="237"/>
      <c r="T45" s="237"/>
      <c r="U45" s="230"/>
      <c r="V45" s="231"/>
      <c r="W45" s="287"/>
      <c r="X45" s="232"/>
      <c r="Y45" s="230"/>
      <c r="Z45" s="231"/>
      <c r="AA45" s="231"/>
      <c r="AB45" s="231"/>
      <c r="AC45" s="231"/>
      <c r="AD45" s="231"/>
      <c r="AE45" s="231"/>
      <c r="AF45" s="232"/>
      <c r="AG45" s="223"/>
      <c r="AH45" s="223"/>
      <c r="AI45" s="223"/>
      <c r="AJ45" s="225"/>
    </row>
    <row r="46" spans="1:36" ht="12" customHeight="1" x14ac:dyDescent="0.2">
      <c r="A46" s="240">
        <v>3</v>
      </c>
      <c r="B46" s="223"/>
      <c r="C46" s="223"/>
      <c r="D46" s="223"/>
      <c r="E46" s="227"/>
      <c r="F46" s="228"/>
      <c r="G46" s="228"/>
      <c r="H46" s="228"/>
      <c r="I46" s="228"/>
      <c r="J46" s="228"/>
      <c r="K46" s="228"/>
      <c r="L46" s="228"/>
      <c r="M46" s="281"/>
      <c r="N46" s="228"/>
      <c r="O46" s="228"/>
      <c r="P46" s="228"/>
      <c r="Q46" s="228"/>
      <c r="R46" s="228"/>
      <c r="S46" s="228"/>
      <c r="T46" s="228"/>
      <c r="U46" s="227"/>
      <c r="V46" s="228"/>
      <c r="W46" s="281"/>
      <c r="X46" s="229"/>
      <c r="Y46" s="227"/>
      <c r="Z46" s="228"/>
      <c r="AA46" s="228"/>
      <c r="AB46" s="228"/>
      <c r="AC46" s="228"/>
      <c r="AD46" s="228"/>
      <c r="AE46" s="228"/>
      <c r="AF46" s="229"/>
      <c r="AG46" s="223"/>
      <c r="AH46" s="223"/>
      <c r="AI46" s="223"/>
      <c r="AJ46" s="225"/>
    </row>
    <row r="47" spans="1:36" ht="12" customHeight="1" x14ac:dyDescent="0.2">
      <c r="A47" s="240"/>
      <c r="B47" s="223"/>
      <c r="C47" s="223"/>
      <c r="D47" s="223"/>
      <c r="E47" s="288"/>
      <c r="F47" s="237"/>
      <c r="G47" s="237"/>
      <c r="H47" s="237"/>
      <c r="I47" s="237"/>
      <c r="J47" s="237"/>
      <c r="K47" s="237"/>
      <c r="L47" s="237"/>
      <c r="M47" s="286"/>
      <c r="N47" s="237"/>
      <c r="O47" s="237"/>
      <c r="P47" s="237"/>
      <c r="Q47" s="237"/>
      <c r="R47" s="237"/>
      <c r="S47" s="237"/>
      <c r="T47" s="237"/>
      <c r="U47" s="230"/>
      <c r="V47" s="231"/>
      <c r="W47" s="287"/>
      <c r="X47" s="232"/>
      <c r="Y47" s="230"/>
      <c r="Z47" s="231"/>
      <c r="AA47" s="231"/>
      <c r="AB47" s="231"/>
      <c r="AC47" s="231"/>
      <c r="AD47" s="231"/>
      <c r="AE47" s="231"/>
      <c r="AF47" s="232"/>
      <c r="AG47" s="223"/>
      <c r="AH47" s="223"/>
      <c r="AI47" s="223"/>
      <c r="AJ47" s="225"/>
    </row>
    <row r="48" spans="1:36" ht="12" customHeight="1" x14ac:dyDescent="0.2">
      <c r="A48" s="240">
        <v>4</v>
      </c>
      <c r="B48" s="223"/>
      <c r="C48" s="223"/>
      <c r="D48" s="223"/>
      <c r="E48" s="227"/>
      <c r="F48" s="228"/>
      <c r="G48" s="228"/>
      <c r="H48" s="228"/>
      <c r="I48" s="228"/>
      <c r="J48" s="228"/>
      <c r="K48" s="228"/>
      <c r="L48" s="228"/>
      <c r="M48" s="281"/>
      <c r="N48" s="228"/>
      <c r="O48" s="228"/>
      <c r="P48" s="228"/>
      <c r="Q48" s="228"/>
      <c r="R48" s="228"/>
      <c r="S48" s="228"/>
      <c r="T48" s="228"/>
      <c r="U48" s="227"/>
      <c r="V48" s="228"/>
      <c r="W48" s="281"/>
      <c r="X48" s="229"/>
      <c r="Y48" s="227"/>
      <c r="Z48" s="228"/>
      <c r="AA48" s="228"/>
      <c r="AB48" s="228"/>
      <c r="AC48" s="228"/>
      <c r="AD48" s="228"/>
      <c r="AE48" s="228"/>
      <c r="AF48" s="229"/>
      <c r="AG48" s="223"/>
      <c r="AH48" s="223"/>
      <c r="AI48" s="223"/>
      <c r="AJ48" s="225"/>
    </row>
    <row r="49" spans="1:38" ht="12" customHeight="1" thickBot="1" x14ac:dyDescent="0.25">
      <c r="A49" s="280"/>
      <c r="B49" s="224"/>
      <c r="C49" s="224"/>
      <c r="D49" s="224"/>
      <c r="E49" s="284"/>
      <c r="F49" s="238"/>
      <c r="G49" s="238"/>
      <c r="H49" s="238"/>
      <c r="I49" s="238"/>
      <c r="J49" s="238"/>
      <c r="K49" s="238"/>
      <c r="L49" s="238"/>
      <c r="M49" s="282"/>
      <c r="N49" s="238"/>
      <c r="O49" s="238"/>
      <c r="P49" s="238"/>
      <c r="Q49" s="238"/>
      <c r="R49" s="238"/>
      <c r="S49" s="238"/>
      <c r="T49" s="238"/>
      <c r="U49" s="284"/>
      <c r="V49" s="238"/>
      <c r="W49" s="282"/>
      <c r="X49" s="283"/>
      <c r="Y49" s="284"/>
      <c r="Z49" s="238"/>
      <c r="AA49" s="238"/>
      <c r="AB49" s="238"/>
      <c r="AC49" s="238"/>
      <c r="AD49" s="238"/>
      <c r="AE49" s="238"/>
      <c r="AF49" s="283"/>
      <c r="AG49" s="224"/>
      <c r="AH49" s="224"/>
      <c r="AI49" s="224"/>
      <c r="AJ49" s="285"/>
    </row>
    <row r="50" spans="1:38" x14ac:dyDescent="0.2">
      <c r="A50" s="11"/>
    </row>
    <row r="51" spans="1:38" x14ac:dyDescent="0.2">
      <c r="A51" s="11"/>
      <c r="C51" s="222" t="s">
        <v>263</v>
      </c>
      <c r="D51" s="222"/>
      <c r="E51" s="222"/>
    </row>
    <row r="52" spans="1:38" ht="12" customHeight="1" x14ac:dyDescent="0.2">
      <c r="A52" s="11"/>
      <c r="F52" s="118"/>
      <c r="G52" s="119"/>
      <c r="H52" s="119"/>
      <c r="I52" s="120"/>
      <c r="J52" s="222" t="s">
        <v>298</v>
      </c>
      <c r="K52" s="222"/>
      <c r="M52" s="222" t="s">
        <v>299</v>
      </c>
      <c r="N52" s="222"/>
      <c r="O52" s="222" t="s">
        <v>300</v>
      </c>
      <c r="P52" s="222"/>
      <c r="Q52" s="222"/>
      <c r="R52" s="222" t="s">
        <v>301</v>
      </c>
      <c r="S52" s="222"/>
      <c r="T52" s="118">
        <f>F52*700</f>
        <v>0</v>
      </c>
      <c r="U52" s="119"/>
      <c r="V52" s="119"/>
      <c r="W52" s="119"/>
      <c r="X52" s="119"/>
      <c r="Y52" s="119"/>
      <c r="Z52" s="119"/>
      <c r="AA52" s="120"/>
      <c r="AB52" s="222" t="s">
        <v>265</v>
      </c>
      <c r="AC52" s="222"/>
    </row>
    <row r="53" spans="1:38" ht="12" customHeight="1" x14ac:dyDescent="0.2">
      <c r="A53" s="11"/>
      <c r="F53" s="121"/>
      <c r="G53" s="122"/>
      <c r="H53" s="122"/>
      <c r="I53" s="123"/>
      <c r="J53" s="222"/>
      <c r="K53" s="222"/>
      <c r="M53" s="222"/>
      <c r="N53" s="222"/>
      <c r="O53" s="222"/>
      <c r="P53" s="222"/>
      <c r="Q53" s="222"/>
      <c r="R53" s="222"/>
      <c r="S53" s="222"/>
      <c r="T53" s="121"/>
      <c r="U53" s="122"/>
      <c r="V53" s="122"/>
      <c r="W53" s="122"/>
      <c r="X53" s="122"/>
      <c r="Y53" s="122"/>
      <c r="Z53" s="122"/>
      <c r="AA53" s="123"/>
      <c r="AB53" s="222"/>
      <c r="AC53" s="222"/>
    </row>
    <row r="55" spans="1:38" x14ac:dyDescent="0.2">
      <c r="A55" s="97" t="s">
        <v>266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</row>
    <row r="57" spans="1:38" ht="16.5" customHeight="1" x14ac:dyDescent="0.2">
      <c r="A57" s="205" t="s">
        <v>267</v>
      </c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205"/>
      <c r="AI57" s="205"/>
      <c r="AJ57" s="205"/>
      <c r="AK57" s="205"/>
      <c r="AL57" s="205"/>
    </row>
    <row r="58" spans="1:38" ht="26.25" customHeight="1" x14ac:dyDescent="0.2">
      <c r="A58" s="75"/>
      <c r="E58" s="222" t="s">
        <v>0</v>
      </c>
      <c r="F58" s="222"/>
      <c r="G58" s="222">
        <f>入力シート!B1</f>
        <v>4</v>
      </c>
      <c r="H58" s="222"/>
      <c r="I58" s="11" t="s">
        <v>1</v>
      </c>
      <c r="K58" s="11" t="s">
        <v>302</v>
      </c>
      <c r="L58" s="222"/>
      <c r="M58" s="222"/>
      <c r="N58" s="11" t="s">
        <v>303</v>
      </c>
    </row>
    <row r="59" spans="1:38" ht="33.75" customHeight="1" x14ac:dyDescent="0.2">
      <c r="A59" s="75"/>
      <c r="D59" s="13"/>
      <c r="E59" s="13"/>
      <c r="F59" s="13"/>
      <c r="G59" s="13"/>
      <c r="H59" s="235" t="str">
        <f>IF(入力シート!B3="","",INDEX(入力シート!$G$2:$L$100,MATCH(入力シート!$B$3,入力シート!$G$2:$G$100,0),4))</f>
        <v/>
      </c>
      <c r="I59" s="235"/>
      <c r="J59" s="235"/>
      <c r="K59" s="235"/>
      <c r="L59" s="235"/>
      <c r="M59" s="235"/>
      <c r="N59" s="235"/>
      <c r="O59" s="13"/>
      <c r="P59" s="122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Q59" s="122"/>
      <c r="R59" s="122"/>
      <c r="S59" s="122"/>
      <c r="T59" s="122"/>
      <c r="U59" s="122"/>
      <c r="V59" s="122"/>
      <c r="W59" s="122"/>
      <c r="X59" s="122"/>
      <c r="Y59" s="235" t="s">
        <v>269</v>
      </c>
      <c r="Z59" s="235"/>
      <c r="AA59" s="235"/>
      <c r="AB59" s="122" t="str">
        <f>IF(入力シート!B4="","",入力シート!B4)</f>
        <v/>
      </c>
      <c r="AC59" s="122"/>
      <c r="AD59" s="122"/>
      <c r="AE59" s="122"/>
      <c r="AF59" s="122"/>
      <c r="AG59" s="122"/>
      <c r="AH59" s="122"/>
      <c r="AI59" s="122"/>
      <c r="AJ59" s="123"/>
      <c r="AK59" s="219" t="s">
        <v>270</v>
      </c>
      <c r="AL59" s="219"/>
    </row>
  </sheetData>
  <mergeCells count="119">
    <mergeCell ref="D1:AD2"/>
    <mergeCell ref="C3:F4"/>
    <mergeCell ref="H3:R4"/>
    <mergeCell ref="T3:AA4"/>
    <mergeCell ref="A6:G7"/>
    <mergeCell ref="H6:R7"/>
    <mergeCell ref="S6:Y7"/>
    <mergeCell ref="Z6:AJ7"/>
    <mergeCell ref="A8:G9"/>
    <mergeCell ref="H8:R9"/>
    <mergeCell ref="S8:U9"/>
    <mergeCell ref="V8:AJ9"/>
    <mergeCell ref="A10:G11"/>
    <mergeCell ref="H10:R11"/>
    <mergeCell ref="S10:U11"/>
    <mergeCell ref="V10:AJ11"/>
    <mergeCell ref="A12:G13"/>
    <mergeCell ref="H12:R13"/>
    <mergeCell ref="S12:U13"/>
    <mergeCell ref="V12:AJ13"/>
    <mergeCell ref="A14:C15"/>
    <mergeCell ref="F14:R15"/>
    <mergeCell ref="A16:D17"/>
    <mergeCell ref="E16:X17"/>
    <mergeCell ref="Y16:AC17"/>
    <mergeCell ref="AD16:AJ17"/>
    <mergeCell ref="A18:D19"/>
    <mergeCell ref="E18:X19"/>
    <mergeCell ref="Y18:AC19"/>
    <mergeCell ref="AD18:AJ19"/>
    <mergeCell ref="A20:D21"/>
    <mergeCell ref="E20:X21"/>
    <mergeCell ref="Y20:AC21"/>
    <mergeCell ref="AD20:AJ21"/>
    <mergeCell ref="A22:D23"/>
    <mergeCell ref="E22:X23"/>
    <mergeCell ref="Y22:AC23"/>
    <mergeCell ref="AD22:AJ23"/>
    <mergeCell ref="A24:D25"/>
    <mergeCell ref="E24:X25"/>
    <mergeCell ref="Y24:AC25"/>
    <mergeCell ref="AD24:AJ25"/>
    <mergeCell ref="A26:D27"/>
    <mergeCell ref="E26:X27"/>
    <mergeCell ref="Y26:AC27"/>
    <mergeCell ref="AD26:AJ27"/>
    <mergeCell ref="A28:D29"/>
    <mergeCell ref="E28:X29"/>
    <mergeCell ref="Y28:AC29"/>
    <mergeCell ref="AD28:AJ29"/>
    <mergeCell ref="A30:D31"/>
    <mergeCell ref="E30:X31"/>
    <mergeCell ref="Y30:AC31"/>
    <mergeCell ref="AD30:AJ31"/>
    <mergeCell ref="A32:D33"/>
    <mergeCell ref="E32:X33"/>
    <mergeCell ref="Y32:AC33"/>
    <mergeCell ref="AD32:AJ33"/>
    <mergeCell ref="A34:D35"/>
    <mergeCell ref="E34:X35"/>
    <mergeCell ref="Y34:AC35"/>
    <mergeCell ref="AD34:AJ35"/>
    <mergeCell ref="A36:D37"/>
    <mergeCell ref="E36:X37"/>
    <mergeCell ref="Y36:AC37"/>
    <mergeCell ref="AD36:AJ37"/>
    <mergeCell ref="A38:C39"/>
    <mergeCell ref="F38:X39"/>
    <mergeCell ref="A40:D41"/>
    <mergeCell ref="E40:T41"/>
    <mergeCell ref="U40:X41"/>
    <mergeCell ref="Y40:AF41"/>
    <mergeCell ref="AG40:AJ41"/>
    <mergeCell ref="A42:D43"/>
    <mergeCell ref="E42:L43"/>
    <mergeCell ref="M42:T43"/>
    <mergeCell ref="U42:V43"/>
    <mergeCell ref="W42:X43"/>
    <mergeCell ref="Y42:AF43"/>
    <mergeCell ref="AG42:AJ43"/>
    <mergeCell ref="AG46:AJ47"/>
    <mergeCell ref="A48:D49"/>
    <mergeCell ref="E48:L49"/>
    <mergeCell ref="M48:T49"/>
    <mergeCell ref="U48:V49"/>
    <mergeCell ref="W48:X49"/>
    <mergeCell ref="Y48:AF49"/>
    <mergeCell ref="AG48:AJ49"/>
    <mergeCell ref="A44:D45"/>
    <mergeCell ref="E44:L45"/>
    <mergeCell ref="M44:T45"/>
    <mergeCell ref="U44:V45"/>
    <mergeCell ref="W44:X45"/>
    <mergeCell ref="Y44:AF45"/>
    <mergeCell ref="AG44:AJ45"/>
    <mergeCell ref="A46:D47"/>
    <mergeCell ref="E46:L47"/>
    <mergeCell ref="M46:T47"/>
    <mergeCell ref="U46:V47"/>
    <mergeCell ref="W46:X47"/>
    <mergeCell ref="Y46:AF47"/>
    <mergeCell ref="C51:E51"/>
    <mergeCell ref="F52:I53"/>
    <mergeCell ref="J52:K53"/>
    <mergeCell ref="M52:N53"/>
    <mergeCell ref="H59:N59"/>
    <mergeCell ref="P59:X59"/>
    <mergeCell ref="Y59:AA59"/>
    <mergeCell ref="O52:Q53"/>
    <mergeCell ref="R52:S53"/>
    <mergeCell ref="A57:AL57"/>
    <mergeCell ref="AB59:AJ59"/>
    <mergeCell ref="AK59:AL59"/>
    <mergeCell ref="T52:AA53"/>
    <mergeCell ref="AB52:AC53"/>
    <mergeCell ref="A55:AE55"/>
    <mergeCell ref="E58:F58"/>
    <mergeCell ref="G58:H58"/>
    <mergeCell ref="L58:M58"/>
  </mergeCells>
  <phoneticPr fontId="2"/>
  <pageMargins left="0.37" right="0.28000000000000003" top="1" bottom="1" header="0.51200000000000001" footer="0.51200000000000001"/>
  <pageSetup paperSize="9" scale="97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142"/>
  <sheetViews>
    <sheetView topLeftCell="A31" zoomScaleNormal="100" workbookViewId="0">
      <selection activeCell="AS65" sqref="AS65"/>
    </sheetView>
  </sheetViews>
  <sheetFormatPr defaultRowHeight="13.2" x14ac:dyDescent="0.2"/>
  <cols>
    <col min="1" max="78" width="2.6640625" customWidth="1"/>
  </cols>
  <sheetData>
    <row r="1" spans="1:34" ht="9.75" customHeight="1" x14ac:dyDescent="0.25">
      <c r="A1" s="27"/>
      <c r="B1" s="27"/>
      <c r="C1" s="249" t="str">
        <f>"令和"&amp;入力シート!B1&amp;"年度　第"&amp;入力シート!B2&amp;"回　　佐賀県中学校総合体育大会"</f>
        <v>令和4年度　第59回　　佐賀県中学校総合体育大会</v>
      </c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7"/>
      <c r="AE1" s="27"/>
      <c r="AF1" s="27"/>
      <c r="AG1" s="27"/>
      <c r="AH1" s="27"/>
    </row>
    <row r="2" spans="1:34" ht="9.75" customHeight="1" x14ac:dyDescent="0.25">
      <c r="A2" s="27"/>
      <c r="B2" s="27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7"/>
      <c r="AE2" s="27"/>
      <c r="AF2" s="27"/>
      <c r="AG2" s="27"/>
      <c r="AH2" s="27"/>
    </row>
    <row r="3" spans="1:34" s="2" customFormat="1" ht="12.75" customHeight="1" x14ac:dyDescent="0.2">
      <c r="A3" s="218" t="s">
        <v>328</v>
      </c>
      <c r="B3" s="218"/>
      <c r="C3" s="218"/>
      <c r="D3" s="218"/>
      <c r="E3" s="218"/>
      <c r="F3" s="218"/>
      <c r="G3" s="62"/>
      <c r="H3" s="62"/>
      <c r="I3" s="315" t="s">
        <v>329</v>
      </c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7"/>
      <c r="V3" s="62"/>
      <c r="W3" s="62"/>
      <c r="X3" s="218" t="s">
        <v>245</v>
      </c>
      <c r="Y3" s="218"/>
      <c r="Z3" s="218"/>
      <c r="AA3" s="218"/>
      <c r="AB3" s="218"/>
      <c r="AC3" s="218"/>
      <c r="AD3" s="218"/>
      <c r="AE3" s="62"/>
      <c r="AF3" s="62"/>
      <c r="AG3" s="62"/>
      <c r="AH3" s="62"/>
    </row>
    <row r="4" spans="1:34" s="2" customFormat="1" ht="12.75" customHeight="1" x14ac:dyDescent="0.2">
      <c r="A4" s="218"/>
      <c r="B4" s="218"/>
      <c r="C4" s="218"/>
      <c r="D4" s="218"/>
      <c r="E4" s="218"/>
      <c r="F4" s="218"/>
      <c r="G4" s="62"/>
      <c r="H4" s="62"/>
      <c r="I4" s="318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20"/>
      <c r="V4" s="62"/>
      <c r="W4" s="62"/>
      <c r="X4" s="218"/>
      <c r="Y4" s="218"/>
      <c r="Z4" s="218"/>
      <c r="AA4" s="218"/>
      <c r="AB4" s="218"/>
      <c r="AC4" s="218"/>
      <c r="AD4" s="218"/>
      <c r="AE4" s="62"/>
      <c r="AF4" s="62"/>
      <c r="AG4" s="62"/>
      <c r="AH4" s="62"/>
    </row>
    <row r="5" spans="1:34" ht="13.8" thickBot="1" x14ac:dyDescent="0.25">
      <c r="A5" s="76" t="s">
        <v>247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</row>
    <row r="6" spans="1:34" ht="12.9" customHeight="1" x14ac:dyDescent="0.2">
      <c r="A6" s="325" t="s">
        <v>330</v>
      </c>
      <c r="B6" s="326"/>
      <c r="C6" s="326"/>
      <c r="D6" s="326"/>
      <c r="E6" s="326"/>
      <c r="F6" s="326"/>
      <c r="G6" s="302" t="str">
        <f>IF(入力シート!B3="","",INDEX(入力シート!$G$2:$L$100,MATCH(入力シート!$B$3,入力シート!$G$2:$G$100,0),4))</f>
        <v/>
      </c>
      <c r="H6" s="302" t="e">
        <f>IF(入力シート!G2="","",IF(INDEX(入力シート!$G$2:$L$100,MATCH(入力シート!$B$3,入力シート!$G$2:$G$100,0),2)="","",INDEX(入力シート!$G$2:$L$100,MATCH(入力シート!$B$3,入力シート!$G$2:$G$100,0),3)))</f>
        <v>#N/A</v>
      </c>
      <c r="I6" s="302" t="e">
        <f>IF(入力シート!I2="","",IF(INDEX(入力シート!$G$2:$L$100,MATCH(入力シート!$B$3,入力シート!$G$2:$G$100,0),2)="","",INDEX(入力シート!$G$2:$L$100,MATCH(入力シート!$B$3,入力シート!$G$2:$G$100,0),3)))</f>
        <v>#N/A</v>
      </c>
      <c r="J6" s="302" t="e">
        <f>IF(入力シート!J2="","",IF(INDEX(入力シート!$G$2:$L$100,MATCH(入力シート!$B$3,入力シート!$G$2:$G$100,0),2)="","",INDEX(入力シート!$G$2:$L$100,MATCH(入力シート!$B$3,入力シート!$G$2:$G$100,0),3)))</f>
        <v>#N/A</v>
      </c>
      <c r="K6" s="302" t="e">
        <f>IF(入力シート!K2="","",IF(INDEX(入力シート!$G$2:$L$100,MATCH(入力シート!$B$3,入力シート!$G$2:$G$100,0),2)="","",INDEX(入力シート!$G$2:$L$100,MATCH(入力シート!$B$3,入力シート!$G$2:$G$100,0),3)))</f>
        <v>#N/A</v>
      </c>
      <c r="L6" s="302" t="str">
        <f>IF(入力シート!L2="","",IF(INDEX(入力シート!$G$2:$L$100,MATCH(入力シート!$B$3,入力シート!$G$2:$G$100,0),2)="","",INDEX(入力シート!$G$2:$L$100,MATCH(入力シート!$B$3,入力シート!$G$2:$G$100,0),3)))</f>
        <v/>
      </c>
      <c r="M6" s="302" t="str">
        <f>IF(入力シート!M2="","",IF(INDEX(入力シート!$G$2:$L$100,MATCH(入力シート!$B$3,入力シート!$G$2:$G$100,0),2)="","",INDEX(入力シート!$G$2:$L$100,MATCH(入力シート!$B$3,入力シート!$G$2:$G$100,0),3)))</f>
        <v/>
      </c>
      <c r="N6" s="302" t="str">
        <f>IF(入力シート!N2="","",IF(INDEX(入力シート!$G$2:$L$100,MATCH(入力シート!$B$3,入力シート!$G$2:$G$100,0),2)="","",INDEX(入力シート!$G$2:$L$100,MATCH(入力シート!$B$3,入力シート!$G$2:$G$100,0),3)))</f>
        <v/>
      </c>
      <c r="O6" s="302" t="str">
        <f>IF(入力シート!O2="","",IF(INDEX(入力シート!$G$2:$L$100,MATCH(入力シート!$B$3,入力シート!$G$2:$G$100,0),2)="","",INDEX(入力シート!$G$2:$L$100,MATCH(入力シート!$B$3,入力シート!$G$2:$G$100,0),3)))</f>
        <v/>
      </c>
      <c r="P6" s="302" t="str">
        <f>IF(入力シート!P2="","",IF(INDEX(入力シート!$G$2:$L$100,MATCH(入力シート!$B$3,入力シート!$G$2:$G$100,0),2)="","",INDEX(入力シート!$G$2:$L$100,MATCH(入力シート!$B$3,入力シート!$G$2:$G$100,0),3)))</f>
        <v/>
      </c>
      <c r="Q6" s="302" t="str">
        <f>IF(入力シート!Q2="","",IF(INDEX(入力シート!$G$2:$L$100,MATCH(入力シート!$B$3,入力シート!$G$2:$G$100,0),2)="","",INDEX(入力シート!$G$2:$L$100,MATCH(入力シート!$B$3,入力シート!$G$2:$G$100,0),3)))</f>
        <v/>
      </c>
      <c r="R6" s="302" t="str">
        <f>IF(入力シート!R2="","",IF(INDEX(入力シート!$G$2:$L$100,MATCH(入力シート!$B$3,入力シート!$G$2:$G$100,0),2)="","",INDEX(入力シート!$G$2:$L$100,MATCH(入力シート!$B$3,入力シート!$G$2:$G$100,0),3)))</f>
        <v/>
      </c>
      <c r="S6" s="326" t="s">
        <v>9</v>
      </c>
      <c r="T6" s="326"/>
      <c r="U6" s="326"/>
      <c r="V6" s="326"/>
      <c r="W6" s="326"/>
      <c r="X6" s="326"/>
      <c r="Y6" s="302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Z6" s="302"/>
      <c r="AA6" s="302"/>
      <c r="AB6" s="302"/>
      <c r="AC6" s="302"/>
      <c r="AD6" s="302"/>
      <c r="AE6" s="302"/>
      <c r="AF6" s="302"/>
      <c r="AG6" s="327"/>
      <c r="AH6" s="328"/>
    </row>
    <row r="7" spans="1:34" ht="12.9" customHeight="1" x14ac:dyDescent="0.2">
      <c r="A7" s="303"/>
      <c r="B7" s="304"/>
      <c r="C7" s="304"/>
      <c r="D7" s="304"/>
      <c r="E7" s="304"/>
      <c r="F7" s="304"/>
      <c r="G7" s="86" t="str">
        <f>IF(入力シート!F3="","",IF(INDEX(入力シート!$G$2:$L$100,MATCH(入力シート!$B$3,入力シート!$G$2:$G$100,0),2)="","",INDEX(入力シート!$G$2:$L$100,MATCH(入力シート!$B$3,入力シート!$G$2:$G$100,0),3)))</f>
        <v/>
      </c>
      <c r="H7" s="86" t="e">
        <f>IF(入力シート!G3="","",IF(INDEX(入力シート!$G$2:$L$100,MATCH(入力シート!$B$3,入力シート!$G$2:$G$100,0),2)="","",INDEX(入力シート!$G$2:$L$100,MATCH(入力シート!$B$3,入力シート!$G$2:$G$100,0),3)))</f>
        <v>#N/A</v>
      </c>
      <c r="I7" s="86" t="e">
        <f>IF(入力シート!I3="","",IF(INDEX(入力シート!$G$2:$L$100,MATCH(入力シート!$B$3,入力シート!$G$2:$G$100,0),2)="","",INDEX(入力シート!$G$2:$L$100,MATCH(入力シート!$B$3,入力シート!$G$2:$G$100,0),3)))</f>
        <v>#N/A</v>
      </c>
      <c r="J7" s="86" t="e">
        <f>IF(入力シート!J3="","",IF(INDEX(入力シート!$G$2:$L$100,MATCH(入力シート!$B$3,入力シート!$G$2:$G$100,0),2)="","",INDEX(入力シート!$G$2:$L$100,MATCH(入力シート!$B$3,入力シート!$G$2:$G$100,0),3)))</f>
        <v>#N/A</v>
      </c>
      <c r="K7" s="86" t="e">
        <f>IF(入力シート!K3="","",IF(INDEX(入力シート!$G$2:$L$100,MATCH(入力シート!$B$3,入力シート!$G$2:$G$100,0),2)="","",INDEX(入力シート!$G$2:$L$100,MATCH(入力シート!$B$3,入力シート!$G$2:$G$100,0),3)))</f>
        <v>#N/A</v>
      </c>
      <c r="L7" s="86" t="str">
        <f>IF(入力シート!L3="","",IF(INDEX(入力シート!$G$2:$L$100,MATCH(入力シート!$B$3,入力シート!$G$2:$G$100,0),2)="","",INDEX(入力シート!$G$2:$L$100,MATCH(入力シート!$B$3,入力シート!$G$2:$G$100,0),3)))</f>
        <v/>
      </c>
      <c r="M7" s="86" t="str">
        <f>IF(入力シート!M3="","",IF(INDEX(入力シート!$G$2:$L$100,MATCH(入力シート!$B$3,入力シート!$G$2:$G$100,0),2)="","",INDEX(入力シート!$G$2:$L$100,MATCH(入力シート!$B$3,入力シート!$G$2:$G$100,0),3)))</f>
        <v/>
      </c>
      <c r="N7" s="86" t="str">
        <f>IF(入力シート!N3="","",IF(INDEX(入力シート!$G$2:$L$100,MATCH(入力シート!$B$3,入力シート!$G$2:$G$100,0),2)="","",INDEX(入力シート!$G$2:$L$100,MATCH(入力シート!$B$3,入力シート!$G$2:$G$100,0),3)))</f>
        <v/>
      </c>
      <c r="O7" s="86" t="str">
        <f>IF(入力シート!O3="","",IF(INDEX(入力シート!$G$2:$L$100,MATCH(入力シート!$B$3,入力シート!$G$2:$G$100,0),2)="","",INDEX(入力シート!$G$2:$L$100,MATCH(入力シート!$B$3,入力シート!$G$2:$G$100,0),3)))</f>
        <v/>
      </c>
      <c r="P7" s="86" t="str">
        <f>IF(入力シート!P3="","",IF(INDEX(入力シート!$G$2:$L$100,MATCH(入力シート!$B$3,入力シート!$G$2:$G$100,0),2)="","",INDEX(入力シート!$G$2:$L$100,MATCH(入力シート!$B$3,入力シート!$G$2:$G$100,0),3)))</f>
        <v/>
      </c>
      <c r="Q7" s="86" t="str">
        <f>IF(入力シート!Q3="","",IF(INDEX(入力シート!$G$2:$L$100,MATCH(入力シート!$B$3,入力シート!$G$2:$G$100,0),2)="","",INDEX(入力シート!$G$2:$L$100,MATCH(入力シート!$B$3,入力シート!$G$2:$G$100,0),3)))</f>
        <v/>
      </c>
      <c r="R7" s="86" t="str">
        <f>IF(入力シート!R3="","",IF(INDEX(入力シート!$G$2:$L$100,MATCH(入力シート!$B$3,入力シート!$G$2:$G$100,0),2)="","",INDEX(入力シート!$G$2:$L$100,MATCH(入力シート!$B$3,入力シート!$G$2:$G$100,0),3)))</f>
        <v/>
      </c>
      <c r="S7" s="304"/>
      <c r="T7" s="304"/>
      <c r="U7" s="304"/>
      <c r="V7" s="304"/>
      <c r="W7" s="304"/>
      <c r="X7" s="304"/>
      <c r="Y7" s="86"/>
      <c r="Z7" s="86"/>
      <c r="AA7" s="86"/>
      <c r="AB7" s="86"/>
      <c r="AC7" s="86"/>
      <c r="AD7" s="86"/>
      <c r="AE7" s="86"/>
      <c r="AF7" s="86"/>
      <c r="AG7" s="208"/>
      <c r="AH7" s="290"/>
    </row>
    <row r="8" spans="1:34" ht="12.9" customHeight="1" x14ac:dyDescent="0.2">
      <c r="A8" s="303" t="s">
        <v>331</v>
      </c>
      <c r="B8" s="304"/>
      <c r="C8" s="304"/>
      <c r="D8" s="304"/>
      <c r="E8" s="304"/>
      <c r="F8" s="304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 t="s">
        <v>251</v>
      </c>
      <c r="T8" s="86"/>
      <c r="U8" s="86" t="s">
        <v>276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290"/>
    </row>
    <row r="9" spans="1:34" ht="12.9" customHeight="1" x14ac:dyDescent="0.2">
      <c r="A9" s="329"/>
      <c r="B9" s="330"/>
      <c r="C9" s="330"/>
      <c r="D9" s="330"/>
      <c r="E9" s="330"/>
      <c r="F9" s="330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290"/>
    </row>
    <row r="10" spans="1:34" ht="12.9" customHeight="1" x14ac:dyDescent="0.2">
      <c r="A10" s="303" t="s">
        <v>253</v>
      </c>
      <c r="B10" s="304"/>
      <c r="C10" s="304"/>
      <c r="D10" s="304"/>
      <c r="E10" s="304"/>
      <c r="F10" s="304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 t="s">
        <v>251</v>
      </c>
      <c r="T10" s="86"/>
      <c r="U10" s="86" t="s">
        <v>332</v>
      </c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290"/>
    </row>
    <row r="11" spans="1:34" ht="12.9" customHeight="1" x14ac:dyDescent="0.2">
      <c r="A11" s="329"/>
      <c r="B11" s="330"/>
      <c r="C11" s="330"/>
      <c r="D11" s="330"/>
      <c r="E11" s="330"/>
      <c r="F11" s="330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290"/>
    </row>
    <row r="12" spans="1:34" ht="12.9" customHeight="1" x14ac:dyDescent="0.2">
      <c r="A12" s="321" t="s">
        <v>289</v>
      </c>
      <c r="B12" s="322"/>
      <c r="C12" s="322"/>
      <c r="D12" s="322"/>
      <c r="E12" s="322"/>
      <c r="F12" s="322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 t="s">
        <v>251</v>
      </c>
      <c r="T12" s="86"/>
      <c r="U12" s="118" t="s">
        <v>333</v>
      </c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332"/>
    </row>
    <row r="13" spans="1:34" ht="12.9" customHeight="1" thickBot="1" x14ac:dyDescent="0.25">
      <c r="A13" s="323"/>
      <c r="B13" s="324"/>
      <c r="C13" s="324"/>
      <c r="D13" s="324"/>
      <c r="E13" s="324"/>
      <c r="F13" s="324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248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333"/>
    </row>
    <row r="14" spans="1:34" ht="12.75" customHeight="1" x14ac:dyDescent="0.2">
      <c r="A14" s="111" t="s">
        <v>334</v>
      </c>
      <c r="B14" s="111"/>
      <c r="C14" s="111"/>
      <c r="D14" s="111"/>
      <c r="E14" s="111"/>
      <c r="F14" s="111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</row>
    <row r="15" spans="1:34" ht="12.75" customHeight="1" thickBot="1" x14ac:dyDescent="0.25">
      <c r="A15" s="313"/>
      <c r="B15" s="313"/>
      <c r="C15" s="313"/>
      <c r="D15" s="313"/>
      <c r="E15" s="313"/>
      <c r="F15" s="313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</row>
    <row r="16" spans="1:34" ht="11.25" customHeight="1" x14ac:dyDescent="0.2">
      <c r="A16" s="309" t="s">
        <v>335</v>
      </c>
      <c r="B16" s="302"/>
      <c r="C16" s="302"/>
      <c r="D16" s="302"/>
      <c r="E16" s="302"/>
      <c r="F16" s="302"/>
      <c r="G16" s="310" t="s">
        <v>336</v>
      </c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26" t="s">
        <v>261</v>
      </c>
      <c r="S16" s="326"/>
      <c r="T16" s="326"/>
      <c r="U16" s="326"/>
      <c r="V16" s="326"/>
      <c r="W16" s="302" t="s">
        <v>337</v>
      </c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28"/>
    </row>
    <row r="17" spans="1:34" ht="11.25" customHeight="1" x14ac:dyDescent="0.2">
      <c r="A17" s="299"/>
      <c r="B17" s="86"/>
      <c r="C17" s="86"/>
      <c r="D17" s="86"/>
      <c r="E17" s="86"/>
      <c r="F17" s="86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04"/>
      <c r="S17" s="304"/>
      <c r="T17" s="304"/>
      <c r="U17" s="304"/>
      <c r="V17" s="304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290"/>
    </row>
    <row r="18" spans="1:34" ht="13.5" customHeight="1" x14ac:dyDescent="0.2">
      <c r="A18" s="299">
        <v>1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290"/>
    </row>
    <row r="19" spans="1:34" ht="13.5" customHeight="1" x14ac:dyDescent="0.2">
      <c r="A19" s="299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290"/>
    </row>
    <row r="20" spans="1:34" ht="13.5" customHeight="1" x14ac:dyDescent="0.2">
      <c r="A20" s="299">
        <v>2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290"/>
    </row>
    <row r="21" spans="1:34" ht="13.5" customHeight="1" x14ac:dyDescent="0.2">
      <c r="A21" s="299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290"/>
    </row>
    <row r="22" spans="1:34" ht="13.5" customHeight="1" x14ac:dyDescent="0.2">
      <c r="A22" s="299">
        <v>3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290"/>
    </row>
    <row r="23" spans="1:34" ht="13.5" customHeight="1" x14ac:dyDescent="0.2">
      <c r="A23" s="299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290"/>
    </row>
    <row r="24" spans="1:34" ht="13.5" customHeight="1" x14ac:dyDescent="0.2">
      <c r="A24" s="303" t="s">
        <v>338</v>
      </c>
      <c r="B24" s="304"/>
      <c r="C24" s="304"/>
      <c r="D24" s="304"/>
      <c r="E24" s="304"/>
      <c r="F24" s="304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290"/>
    </row>
    <row r="25" spans="1:34" ht="13.5" customHeight="1" x14ac:dyDescent="0.2">
      <c r="A25" s="303"/>
      <c r="B25" s="304"/>
      <c r="C25" s="304"/>
      <c r="D25" s="304"/>
      <c r="E25" s="304"/>
      <c r="F25" s="304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290"/>
    </row>
    <row r="26" spans="1:34" ht="13.5" customHeight="1" x14ac:dyDescent="0.2">
      <c r="A26" s="303" t="s">
        <v>338</v>
      </c>
      <c r="B26" s="304"/>
      <c r="C26" s="304"/>
      <c r="D26" s="304"/>
      <c r="E26" s="304"/>
      <c r="F26" s="304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290"/>
    </row>
    <row r="27" spans="1:34" ht="13.5" customHeight="1" thickBot="1" x14ac:dyDescent="0.25">
      <c r="A27" s="305"/>
      <c r="B27" s="306"/>
      <c r="C27" s="306"/>
      <c r="D27" s="306"/>
      <c r="E27" s="306"/>
      <c r="F27" s="306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301"/>
      <c r="AF27" s="301"/>
      <c r="AG27" s="301"/>
      <c r="AH27" s="314"/>
    </row>
    <row r="28" spans="1:34" ht="12" customHeight="1" x14ac:dyDescent="0.2">
      <c r="A28" s="312" t="s">
        <v>339</v>
      </c>
      <c r="B28" s="312"/>
      <c r="C28" s="312"/>
      <c r="D28" s="312"/>
      <c r="E28" s="312"/>
      <c r="F28" s="312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</row>
    <row r="29" spans="1:34" ht="12" customHeight="1" thickBot="1" x14ac:dyDescent="0.25">
      <c r="A29" s="313"/>
      <c r="B29" s="313"/>
      <c r="C29" s="313"/>
      <c r="D29" s="313"/>
      <c r="E29" s="313"/>
      <c r="F29" s="313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</row>
    <row r="30" spans="1:34" ht="10.5" customHeight="1" x14ac:dyDescent="0.2">
      <c r="A30" s="309" t="s">
        <v>335</v>
      </c>
      <c r="B30" s="302"/>
      <c r="C30" s="310" t="s">
        <v>336</v>
      </c>
      <c r="D30" s="310"/>
      <c r="E30" s="310"/>
      <c r="F30" s="310"/>
      <c r="G30" s="310"/>
      <c r="H30" s="310"/>
      <c r="I30" s="310"/>
      <c r="J30" s="302" t="s">
        <v>261</v>
      </c>
      <c r="K30" s="302"/>
      <c r="L30" s="265" t="s">
        <v>340</v>
      </c>
      <c r="M30" s="265"/>
      <c r="N30" s="265"/>
      <c r="O30" s="265"/>
      <c r="P30" s="265"/>
      <c r="Q30" s="265"/>
      <c r="R30" s="302" t="s">
        <v>335</v>
      </c>
      <c r="S30" s="302"/>
      <c r="T30" s="310" t="s">
        <v>336</v>
      </c>
      <c r="U30" s="310"/>
      <c r="V30" s="310"/>
      <c r="W30" s="310"/>
      <c r="X30" s="310"/>
      <c r="Y30" s="310"/>
      <c r="Z30" s="310"/>
      <c r="AA30" s="302" t="s">
        <v>261</v>
      </c>
      <c r="AB30" s="302"/>
      <c r="AC30" s="265" t="s">
        <v>340</v>
      </c>
      <c r="AD30" s="265"/>
      <c r="AE30" s="265"/>
      <c r="AF30" s="265"/>
      <c r="AG30" s="265"/>
      <c r="AH30" s="266"/>
    </row>
    <row r="31" spans="1:34" ht="10.5" customHeight="1" x14ac:dyDescent="0.2">
      <c r="A31" s="299"/>
      <c r="B31" s="86"/>
      <c r="C31" s="311"/>
      <c r="D31" s="311"/>
      <c r="E31" s="311"/>
      <c r="F31" s="311"/>
      <c r="G31" s="311"/>
      <c r="H31" s="311"/>
      <c r="I31" s="311"/>
      <c r="J31" s="86"/>
      <c r="K31" s="86"/>
      <c r="L31" s="219"/>
      <c r="M31" s="219"/>
      <c r="N31" s="219"/>
      <c r="O31" s="219"/>
      <c r="P31" s="219"/>
      <c r="Q31" s="219"/>
      <c r="R31" s="86"/>
      <c r="S31" s="86"/>
      <c r="T31" s="311"/>
      <c r="U31" s="311"/>
      <c r="V31" s="311"/>
      <c r="W31" s="311"/>
      <c r="X31" s="311"/>
      <c r="Y31" s="311"/>
      <c r="Z31" s="311"/>
      <c r="AA31" s="86"/>
      <c r="AB31" s="86"/>
      <c r="AC31" s="219"/>
      <c r="AD31" s="219"/>
      <c r="AE31" s="219"/>
      <c r="AF31" s="219"/>
      <c r="AG31" s="219"/>
      <c r="AH31" s="267"/>
    </row>
    <row r="32" spans="1:34" ht="13.5" customHeight="1" x14ac:dyDescent="0.2">
      <c r="A32" s="299">
        <v>1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219"/>
      <c r="M32" s="219"/>
      <c r="N32" s="219"/>
      <c r="O32" s="219"/>
      <c r="P32" s="219"/>
      <c r="Q32" s="219"/>
      <c r="R32" s="86">
        <v>3</v>
      </c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219"/>
      <c r="AD32" s="219"/>
      <c r="AE32" s="219"/>
      <c r="AF32" s="219"/>
      <c r="AG32" s="219"/>
      <c r="AH32" s="267"/>
    </row>
    <row r="33" spans="1:34" ht="13.5" customHeight="1" x14ac:dyDescent="0.2">
      <c r="A33" s="299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219"/>
      <c r="M33" s="219"/>
      <c r="N33" s="219"/>
      <c r="O33" s="219"/>
      <c r="P33" s="219"/>
      <c r="Q33" s="219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219"/>
      <c r="AD33" s="219"/>
      <c r="AE33" s="219"/>
      <c r="AF33" s="219"/>
      <c r="AG33" s="219"/>
      <c r="AH33" s="267"/>
    </row>
    <row r="34" spans="1:34" ht="13.5" customHeight="1" x14ac:dyDescent="0.2">
      <c r="A34" s="299">
        <v>2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219"/>
      <c r="M34" s="219"/>
      <c r="N34" s="219"/>
      <c r="O34" s="219"/>
      <c r="P34" s="219"/>
      <c r="Q34" s="219"/>
      <c r="R34" s="86">
        <v>4</v>
      </c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219"/>
      <c r="AD34" s="219"/>
      <c r="AE34" s="219"/>
      <c r="AF34" s="219"/>
      <c r="AG34" s="219"/>
      <c r="AH34" s="267"/>
    </row>
    <row r="35" spans="1:34" ht="13.5" customHeight="1" thickBot="1" x14ac:dyDescent="0.25">
      <c r="A35" s="300"/>
      <c r="B35" s="301"/>
      <c r="C35" s="301"/>
      <c r="D35" s="301"/>
      <c r="E35" s="301"/>
      <c r="F35" s="301"/>
      <c r="G35" s="301"/>
      <c r="H35" s="301"/>
      <c r="I35" s="301"/>
      <c r="J35" s="301"/>
      <c r="K35" s="301"/>
      <c r="L35" s="307"/>
      <c r="M35" s="307"/>
      <c r="N35" s="307"/>
      <c r="O35" s="307"/>
      <c r="P35" s="307"/>
      <c r="Q35" s="307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7"/>
      <c r="AD35" s="307"/>
      <c r="AE35" s="307"/>
      <c r="AF35" s="307"/>
      <c r="AG35" s="307"/>
      <c r="AH35" s="308"/>
    </row>
    <row r="36" spans="1:34" ht="12" customHeight="1" x14ac:dyDescent="0.2">
      <c r="A36" s="312" t="s">
        <v>341</v>
      </c>
      <c r="B36" s="312"/>
      <c r="C36" s="312"/>
      <c r="D36" s="312"/>
      <c r="E36" s="312"/>
      <c r="F36" s="312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</row>
    <row r="37" spans="1:34" ht="12" customHeight="1" thickBot="1" x14ac:dyDescent="0.25">
      <c r="A37" s="313"/>
      <c r="B37" s="313"/>
      <c r="C37" s="313"/>
      <c r="D37" s="313"/>
      <c r="E37" s="313"/>
      <c r="F37" s="313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</row>
    <row r="38" spans="1:34" ht="11.25" customHeight="1" x14ac:dyDescent="0.2">
      <c r="A38" s="309" t="s">
        <v>335</v>
      </c>
      <c r="B38" s="302"/>
      <c r="C38" s="302"/>
      <c r="D38" s="302"/>
      <c r="E38" s="302"/>
      <c r="F38" s="302"/>
      <c r="G38" s="310" t="s">
        <v>336</v>
      </c>
      <c r="H38" s="310"/>
      <c r="I38" s="310"/>
      <c r="J38" s="310"/>
      <c r="K38" s="310"/>
      <c r="L38" s="310"/>
      <c r="M38" s="310"/>
      <c r="N38" s="310"/>
      <c r="O38" s="310"/>
      <c r="P38" s="310"/>
      <c r="Q38" s="310"/>
      <c r="R38" s="326" t="s">
        <v>261</v>
      </c>
      <c r="S38" s="326"/>
      <c r="T38" s="326"/>
      <c r="U38" s="326"/>
      <c r="V38" s="326"/>
      <c r="W38" s="302" t="s">
        <v>337</v>
      </c>
      <c r="X38" s="302"/>
      <c r="Y38" s="302"/>
      <c r="Z38" s="302"/>
      <c r="AA38" s="302"/>
      <c r="AB38" s="302"/>
      <c r="AC38" s="302"/>
      <c r="AD38" s="302"/>
      <c r="AE38" s="302"/>
      <c r="AF38" s="302"/>
      <c r="AG38" s="302"/>
      <c r="AH38" s="328"/>
    </row>
    <row r="39" spans="1:34" ht="10.5" customHeight="1" x14ac:dyDescent="0.2">
      <c r="A39" s="299"/>
      <c r="B39" s="86"/>
      <c r="C39" s="86"/>
      <c r="D39" s="86"/>
      <c r="E39" s="86"/>
      <c r="F39" s="86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1"/>
      <c r="R39" s="304"/>
      <c r="S39" s="304"/>
      <c r="T39" s="304"/>
      <c r="U39" s="304"/>
      <c r="V39" s="304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290"/>
    </row>
    <row r="40" spans="1:34" ht="13.5" customHeight="1" x14ac:dyDescent="0.2">
      <c r="A40" s="299">
        <v>1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290"/>
    </row>
    <row r="41" spans="1:34" ht="13.5" customHeight="1" x14ac:dyDescent="0.2">
      <c r="A41" s="299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290"/>
    </row>
    <row r="42" spans="1:34" ht="13.5" customHeight="1" x14ac:dyDescent="0.2">
      <c r="A42" s="299">
        <v>2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290"/>
    </row>
    <row r="43" spans="1:34" ht="13.5" customHeight="1" x14ac:dyDescent="0.2">
      <c r="A43" s="299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290"/>
    </row>
    <row r="44" spans="1:34" ht="13.5" customHeight="1" x14ac:dyDescent="0.2">
      <c r="A44" s="299">
        <v>3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290"/>
    </row>
    <row r="45" spans="1:34" ht="13.5" customHeight="1" x14ac:dyDescent="0.2">
      <c r="A45" s="299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290"/>
    </row>
    <row r="46" spans="1:34" ht="13.5" customHeight="1" x14ac:dyDescent="0.2">
      <c r="A46" s="303" t="s">
        <v>338</v>
      </c>
      <c r="B46" s="304"/>
      <c r="C46" s="304"/>
      <c r="D46" s="304"/>
      <c r="E46" s="304"/>
      <c r="F46" s="304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290"/>
    </row>
    <row r="47" spans="1:34" ht="13.5" customHeight="1" x14ac:dyDescent="0.2">
      <c r="A47" s="303"/>
      <c r="B47" s="304"/>
      <c r="C47" s="304"/>
      <c r="D47" s="304"/>
      <c r="E47" s="304"/>
      <c r="F47" s="304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290"/>
    </row>
    <row r="48" spans="1:34" ht="13.5" customHeight="1" x14ac:dyDescent="0.2">
      <c r="A48" s="303" t="s">
        <v>338</v>
      </c>
      <c r="B48" s="304"/>
      <c r="C48" s="304"/>
      <c r="D48" s="304"/>
      <c r="E48" s="304"/>
      <c r="F48" s="304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290"/>
    </row>
    <row r="49" spans="1:34" ht="13.5" customHeight="1" thickBot="1" x14ac:dyDescent="0.25">
      <c r="A49" s="305"/>
      <c r="B49" s="306"/>
      <c r="C49" s="306"/>
      <c r="D49" s="306"/>
      <c r="E49" s="306"/>
      <c r="F49" s="306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14"/>
    </row>
    <row r="50" spans="1:34" ht="12" customHeight="1" x14ac:dyDescent="0.2">
      <c r="A50" s="312" t="s">
        <v>342</v>
      </c>
      <c r="B50" s="312"/>
      <c r="C50" s="312"/>
      <c r="D50" s="312"/>
      <c r="E50" s="312"/>
      <c r="F50" s="312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</row>
    <row r="51" spans="1:34" ht="12" customHeight="1" thickBot="1" x14ac:dyDescent="0.25">
      <c r="A51" s="313"/>
      <c r="B51" s="313"/>
      <c r="C51" s="313"/>
      <c r="D51" s="313"/>
      <c r="E51" s="313"/>
      <c r="F51" s="313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</row>
    <row r="52" spans="1:34" ht="12" customHeight="1" x14ac:dyDescent="0.2">
      <c r="A52" s="309" t="s">
        <v>335</v>
      </c>
      <c r="B52" s="302"/>
      <c r="C52" s="310" t="s">
        <v>336</v>
      </c>
      <c r="D52" s="310"/>
      <c r="E52" s="310"/>
      <c r="F52" s="310"/>
      <c r="G52" s="310"/>
      <c r="H52" s="310"/>
      <c r="I52" s="310"/>
      <c r="J52" s="302" t="s">
        <v>261</v>
      </c>
      <c r="K52" s="302"/>
      <c r="L52" s="265" t="s">
        <v>340</v>
      </c>
      <c r="M52" s="265"/>
      <c r="N52" s="265"/>
      <c r="O52" s="265"/>
      <c r="P52" s="265"/>
      <c r="Q52" s="265"/>
      <c r="R52" s="302" t="s">
        <v>335</v>
      </c>
      <c r="S52" s="302"/>
      <c r="T52" s="310" t="s">
        <v>336</v>
      </c>
      <c r="U52" s="310"/>
      <c r="V52" s="310"/>
      <c r="W52" s="310"/>
      <c r="X52" s="310"/>
      <c r="Y52" s="310"/>
      <c r="Z52" s="310"/>
      <c r="AA52" s="302" t="s">
        <v>261</v>
      </c>
      <c r="AB52" s="302"/>
      <c r="AC52" s="265" t="s">
        <v>340</v>
      </c>
      <c r="AD52" s="265"/>
      <c r="AE52" s="265"/>
      <c r="AF52" s="265"/>
      <c r="AG52" s="265"/>
      <c r="AH52" s="266"/>
    </row>
    <row r="53" spans="1:34" ht="11.25" customHeight="1" x14ac:dyDescent="0.2">
      <c r="A53" s="299"/>
      <c r="B53" s="86"/>
      <c r="C53" s="311"/>
      <c r="D53" s="311"/>
      <c r="E53" s="311"/>
      <c r="F53" s="311"/>
      <c r="G53" s="311"/>
      <c r="H53" s="311"/>
      <c r="I53" s="311"/>
      <c r="J53" s="86"/>
      <c r="K53" s="86"/>
      <c r="L53" s="219"/>
      <c r="M53" s="219"/>
      <c r="N53" s="219"/>
      <c r="O53" s="219"/>
      <c r="P53" s="219"/>
      <c r="Q53" s="219"/>
      <c r="R53" s="86"/>
      <c r="S53" s="86"/>
      <c r="T53" s="311"/>
      <c r="U53" s="311"/>
      <c r="V53" s="311"/>
      <c r="W53" s="311"/>
      <c r="X53" s="311"/>
      <c r="Y53" s="311"/>
      <c r="Z53" s="311"/>
      <c r="AA53" s="86"/>
      <c r="AB53" s="86"/>
      <c r="AC53" s="219"/>
      <c r="AD53" s="219"/>
      <c r="AE53" s="219"/>
      <c r="AF53" s="219"/>
      <c r="AG53" s="219"/>
      <c r="AH53" s="267"/>
    </row>
    <row r="54" spans="1:34" ht="13.5" customHeight="1" x14ac:dyDescent="0.2">
      <c r="A54" s="299">
        <v>1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219"/>
      <c r="M54" s="219"/>
      <c r="N54" s="219"/>
      <c r="O54" s="219"/>
      <c r="P54" s="219"/>
      <c r="Q54" s="219"/>
      <c r="R54" s="86">
        <v>3</v>
      </c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219"/>
      <c r="AD54" s="219"/>
      <c r="AE54" s="219"/>
      <c r="AF54" s="219"/>
      <c r="AG54" s="219"/>
      <c r="AH54" s="267"/>
    </row>
    <row r="55" spans="1:34" ht="13.5" customHeight="1" x14ac:dyDescent="0.2">
      <c r="A55" s="299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219"/>
      <c r="M55" s="219"/>
      <c r="N55" s="219"/>
      <c r="O55" s="219"/>
      <c r="P55" s="219"/>
      <c r="Q55" s="219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219"/>
      <c r="AD55" s="219"/>
      <c r="AE55" s="219"/>
      <c r="AF55" s="219"/>
      <c r="AG55" s="219"/>
      <c r="AH55" s="267"/>
    </row>
    <row r="56" spans="1:34" ht="13.5" customHeight="1" x14ac:dyDescent="0.2">
      <c r="A56" s="299">
        <v>2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219"/>
      <c r="M56" s="219"/>
      <c r="N56" s="219"/>
      <c r="O56" s="219"/>
      <c r="P56" s="219"/>
      <c r="Q56" s="219"/>
      <c r="R56" s="86">
        <v>4</v>
      </c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219"/>
      <c r="AD56" s="219"/>
      <c r="AE56" s="219"/>
      <c r="AF56" s="219"/>
      <c r="AG56" s="219"/>
      <c r="AH56" s="267"/>
    </row>
    <row r="57" spans="1:34" ht="13.5" customHeight="1" thickBot="1" x14ac:dyDescent="0.25">
      <c r="A57" s="300"/>
      <c r="B57" s="301"/>
      <c r="C57" s="301"/>
      <c r="D57" s="301"/>
      <c r="E57" s="301"/>
      <c r="F57" s="301"/>
      <c r="G57" s="301"/>
      <c r="H57" s="301"/>
      <c r="I57" s="301"/>
      <c r="J57" s="301"/>
      <c r="K57" s="301"/>
      <c r="L57" s="307"/>
      <c r="M57" s="307"/>
      <c r="N57" s="307"/>
      <c r="O57" s="307"/>
      <c r="P57" s="307"/>
      <c r="Q57" s="307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7"/>
      <c r="AD57" s="307"/>
      <c r="AE57" s="307"/>
      <c r="AF57" s="307"/>
      <c r="AG57" s="307"/>
      <c r="AH57" s="308"/>
    </row>
    <row r="58" spans="1:34" s="11" customFormat="1" x14ac:dyDescent="0.2">
      <c r="C58" s="222" t="s">
        <v>263</v>
      </c>
      <c r="D58" s="222"/>
      <c r="E58" s="222"/>
    </row>
    <row r="59" spans="1:34" s="11" customFormat="1" ht="12" customHeight="1" x14ac:dyDescent="0.2">
      <c r="F59" s="118"/>
      <c r="G59" s="119"/>
      <c r="H59" s="119"/>
      <c r="I59" s="120"/>
      <c r="J59" s="222" t="s">
        <v>298</v>
      </c>
      <c r="K59" s="222"/>
      <c r="M59" s="222" t="s">
        <v>299</v>
      </c>
      <c r="N59" s="222"/>
      <c r="O59" s="222" t="s">
        <v>300</v>
      </c>
      <c r="P59" s="222"/>
      <c r="Q59" s="222"/>
      <c r="R59" s="222" t="s">
        <v>301</v>
      </c>
      <c r="S59" s="222"/>
      <c r="T59" s="118">
        <f>F59*700</f>
        <v>0</v>
      </c>
      <c r="U59" s="119"/>
      <c r="V59" s="119"/>
      <c r="W59" s="119"/>
      <c r="X59" s="119"/>
      <c r="Y59" s="119"/>
      <c r="Z59" s="119"/>
      <c r="AA59" s="120"/>
      <c r="AB59" s="222" t="s">
        <v>265</v>
      </c>
      <c r="AC59" s="222"/>
    </row>
    <row r="60" spans="1:34" s="11" customFormat="1" ht="12" customHeight="1" x14ac:dyDescent="0.2">
      <c r="F60" s="121"/>
      <c r="G60" s="122"/>
      <c r="H60" s="122"/>
      <c r="I60" s="123"/>
      <c r="J60" s="222"/>
      <c r="K60" s="222"/>
      <c r="M60" s="222"/>
      <c r="N60" s="222"/>
      <c r="O60" s="222"/>
      <c r="P60" s="222"/>
      <c r="Q60" s="222"/>
      <c r="R60" s="222"/>
      <c r="S60" s="222"/>
      <c r="T60" s="121"/>
      <c r="U60" s="122"/>
      <c r="V60" s="122"/>
      <c r="W60" s="122"/>
      <c r="X60" s="122"/>
      <c r="Y60" s="122"/>
      <c r="Z60" s="122"/>
      <c r="AA60" s="123"/>
      <c r="AB60" s="222"/>
      <c r="AC60" s="222"/>
    </row>
    <row r="61" spans="1:34" ht="9.75" customHeight="1" x14ac:dyDescent="0.2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</row>
    <row r="62" spans="1:34" ht="9.75" customHeight="1" x14ac:dyDescent="0.2">
      <c r="A62" s="73"/>
      <c r="B62" s="206" t="s">
        <v>323</v>
      </c>
      <c r="C62" s="206"/>
      <c r="D62" s="206"/>
      <c r="E62" s="206"/>
      <c r="F62" s="206"/>
      <c r="G62" s="206"/>
      <c r="H62" s="206"/>
      <c r="I62" s="206"/>
      <c r="J62" s="206"/>
      <c r="K62" s="206"/>
      <c r="L62" s="298" t="s">
        <v>324</v>
      </c>
      <c r="M62" s="298"/>
      <c r="N62" s="298"/>
      <c r="O62" s="206" t="s">
        <v>343</v>
      </c>
      <c r="P62" s="206"/>
      <c r="Q62" s="19"/>
      <c r="R62" s="19"/>
      <c r="S62" s="19"/>
      <c r="T62" s="19"/>
      <c r="U62" s="19"/>
      <c r="V62" s="19"/>
      <c r="W62" s="73"/>
      <c r="X62" s="19"/>
      <c r="Y62" s="73"/>
      <c r="Z62" s="73"/>
      <c r="AA62" s="73"/>
      <c r="AB62" s="73"/>
      <c r="AC62" s="73"/>
      <c r="AD62" s="73"/>
      <c r="AE62" s="73"/>
      <c r="AF62" s="73"/>
      <c r="AG62" s="73"/>
      <c r="AH62" s="73"/>
    </row>
    <row r="63" spans="1:34" ht="9.75" customHeight="1" x14ac:dyDescent="0.2">
      <c r="A63" s="73"/>
      <c r="B63" s="206"/>
      <c r="C63" s="206"/>
      <c r="D63" s="206"/>
      <c r="E63" s="206"/>
      <c r="F63" s="206"/>
      <c r="G63" s="206"/>
      <c r="H63" s="206"/>
      <c r="I63" s="206"/>
      <c r="J63" s="206"/>
      <c r="K63" s="206"/>
      <c r="L63" s="298"/>
      <c r="M63" s="298"/>
      <c r="N63" s="298"/>
      <c r="O63" s="206"/>
      <c r="P63" s="206"/>
      <c r="Q63" s="19"/>
      <c r="R63" s="19"/>
      <c r="S63" s="19"/>
      <c r="T63" s="19"/>
      <c r="U63" s="19"/>
      <c r="V63" s="19"/>
      <c r="W63" s="19"/>
      <c r="X63" s="19"/>
      <c r="Y63" s="73"/>
      <c r="Z63" s="73"/>
      <c r="AA63" s="73"/>
      <c r="AB63" s="73"/>
      <c r="AC63" s="73"/>
      <c r="AD63" s="73"/>
      <c r="AE63" s="73"/>
      <c r="AF63" s="73"/>
      <c r="AG63" s="73"/>
      <c r="AH63" s="73"/>
    </row>
    <row r="64" spans="1:34" ht="9.75" customHeight="1" x14ac:dyDescent="0.2">
      <c r="A64" s="73"/>
      <c r="B64" s="331" t="s">
        <v>344</v>
      </c>
      <c r="C64" s="331"/>
      <c r="D64" s="331"/>
      <c r="E64" s="331"/>
      <c r="F64" s="331"/>
      <c r="G64" s="331"/>
      <c r="H64" s="331"/>
      <c r="I64" s="331"/>
      <c r="J64" s="331"/>
      <c r="K64" s="331"/>
      <c r="L64" s="331"/>
      <c r="M64" s="331"/>
      <c r="N64" s="331"/>
      <c r="O64" s="331"/>
      <c r="P64" s="331"/>
      <c r="Q64" s="331"/>
      <c r="R64" s="331"/>
      <c r="S64" s="331"/>
      <c r="T64" s="331"/>
      <c r="U64" s="331"/>
      <c r="V64" s="331"/>
      <c r="W64" s="331"/>
      <c r="X64" s="331"/>
      <c r="Y64" s="331"/>
      <c r="Z64" s="331"/>
      <c r="AA64" s="331"/>
      <c r="AB64" s="331"/>
      <c r="AC64" s="331"/>
      <c r="AD64" s="331"/>
      <c r="AE64" s="331"/>
      <c r="AF64" s="331"/>
      <c r="AG64" s="331"/>
      <c r="AH64" s="331"/>
    </row>
    <row r="65" spans="1:34" ht="9.75" customHeight="1" x14ac:dyDescent="0.2">
      <c r="A65" s="73"/>
      <c r="B65" s="331"/>
      <c r="C65" s="331"/>
      <c r="D65" s="331"/>
      <c r="E65" s="331"/>
      <c r="F65" s="331"/>
      <c r="G65" s="331"/>
      <c r="H65" s="331"/>
      <c r="I65" s="331"/>
      <c r="J65" s="331"/>
      <c r="K65" s="331"/>
      <c r="L65" s="331"/>
      <c r="M65" s="331"/>
      <c r="N65" s="331"/>
      <c r="O65" s="331"/>
      <c r="P65" s="331"/>
      <c r="Q65" s="331"/>
      <c r="R65" s="331"/>
      <c r="S65" s="331"/>
      <c r="T65" s="331"/>
      <c r="U65" s="331"/>
      <c r="V65" s="331"/>
      <c r="W65" s="331"/>
      <c r="X65" s="331"/>
      <c r="Y65" s="331"/>
      <c r="Z65" s="331"/>
      <c r="AA65" s="331"/>
      <c r="AB65" s="331"/>
      <c r="AC65" s="331"/>
      <c r="AD65" s="331"/>
      <c r="AE65" s="331"/>
      <c r="AF65" s="331"/>
      <c r="AG65" s="331"/>
      <c r="AH65" s="331"/>
    </row>
    <row r="66" spans="1:34" ht="9.75" customHeight="1" x14ac:dyDescent="0.2">
      <c r="A66" s="297" t="s">
        <v>0</v>
      </c>
      <c r="B66" s="297"/>
      <c r="C66" s="297">
        <f>入力シート!B1</f>
        <v>4</v>
      </c>
      <c r="D66" s="297"/>
      <c r="E66" s="297" t="s">
        <v>1</v>
      </c>
      <c r="F66" s="295"/>
      <c r="G66" s="295"/>
      <c r="H66" s="295"/>
      <c r="I66" s="297" t="s">
        <v>302</v>
      </c>
      <c r="J66" s="297"/>
      <c r="K66" s="295"/>
      <c r="L66" s="295"/>
      <c r="M66" s="295"/>
      <c r="N66" s="297" t="s">
        <v>303</v>
      </c>
      <c r="O66" s="297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15"/>
      <c r="AA66" s="15"/>
      <c r="AB66" s="15"/>
      <c r="AC66" s="15"/>
      <c r="AD66" s="15"/>
      <c r="AE66" s="15"/>
      <c r="AF66" s="15"/>
      <c r="AG66" s="15"/>
      <c r="AH66" s="15"/>
    </row>
    <row r="67" spans="1:34" ht="9.75" customHeight="1" x14ac:dyDescent="0.2">
      <c r="A67" s="297"/>
      <c r="B67" s="297"/>
      <c r="C67" s="297"/>
      <c r="D67" s="297"/>
      <c r="E67" s="297"/>
      <c r="F67" s="296"/>
      <c r="G67" s="296"/>
      <c r="H67" s="296"/>
      <c r="I67" s="297"/>
      <c r="J67" s="297"/>
      <c r="K67" s="296"/>
      <c r="L67" s="296"/>
      <c r="M67" s="296"/>
      <c r="N67" s="297"/>
      <c r="O67" s="297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15"/>
      <c r="AA67" s="15"/>
      <c r="AB67" s="15"/>
      <c r="AC67" s="15"/>
      <c r="AD67" s="15"/>
      <c r="AE67" s="15"/>
      <c r="AF67" s="15"/>
      <c r="AG67" s="15"/>
      <c r="AH67" s="15"/>
    </row>
    <row r="68" spans="1:34" ht="9.7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</row>
    <row r="69" spans="1:34" ht="9.75" customHeight="1" x14ac:dyDescent="0.2">
      <c r="A69" s="29"/>
      <c r="B69" s="29"/>
      <c r="C69" s="29"/>
      <c r="D69" s="29"/>
      <c r="E69" s="289" t="str">
        <f>IF(入力シート!B3="","",INDEX(入力シート!$G$2:$L$100,MATCH(入力シート!$B$3,入力シート!$G$2:$G$100,0),4))</f>
        <v/>
      </c>
      <c r="F69" s="289"/>
      <c r="G69" s="289"/>
      <c r="H69" s="289"/>
      <c r="I69" s="289"/>
      <c r="J69" s="289"/>
      <c r="K69" s="289"/>
      <c r="L69" s="295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M69" s="295"/>
      <c r="N69" s="295"/>
      <c r="O69" s="295"/>
      <c r="P69" s="295"/>
      <c r="Q69" s="295"/>
      <c r="R69" s="295"/>
      <c r="S69" s="295"/>
      <c r="T69" s="295"/>
      <c r="U69" s="295"/>
      <c r="V69" s="295" t="s">
        <v>269</v>
      </c>
      <c r="W69" s="295"/>
      <c r="X69" s="295"/>
      <c r="Y69" s="295" t="str">
        <f>IF(入力シート!B4="","",入力シート!B4)</f>
        <v/>
      </c>
      <c r="Z69" s="295"/>
      <c r="AA69" s="295"/>
      <c r="AB69" s="295"/>
      <c r="AC69" s="295"/>
      <c r="AD69" s="295"/>
      <c r="AE69" s="295"/>
      <c r="AF69" s="35"/>
      <c r="AG69" s="291" t="s">
        <v>345</v>
      </c>
      <c r="AH69" s="292"/>
    </row>
    <row r="70" spans="1:34" ht="9.75" customHeight="1" x14ac:dyDescent="0.2">
      <c r="A70" s="29"/>
      <c r="B70" s="29"/>
      <c r="C70" s="29"/>
      <c r="D70" s="29"/>
      <c r="E70" s="289"/>
      <c r="F70" s="289"/>
      <c r="G70" s="289"/>
      <c r="H70" s="289"/>
      <c r="I70" s="289"/>
      <c r="J70" s="289"/>
      <c r="K70" s="289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5"/>
      <c r="W70" s="295"/>
      <c r="X70" s="295"/>
      <c r="Y70" s="296"/>
      <c r="Z70" s="296"/>
      <c r="AA70" s="296"/>
      <c r="AB70" s="296"/>
      <c r="AC70" s="296"/>
      <c r="AD70" s="296"/>
      <c r="AE70" s="296"/>
      <c r="AF70" s="35"/>
      <c r="AG70" s="293"/>
      <c r="AH70" s="294"/>
    </row>
    <row r="71" spans="1:34" ht="9.75" customHeight="1" x14ac:dyDescent="0.2">
      <c r="A71" s="73"/>
      <c r="B71" s="73"/>
      <c r="C71" s="73"/>
      <c r="D71" s="73"/>
      <c r="E71" s="73"/>
      <c r="F71" s="7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</row>
    <row r="72" spans="1:34" ht="9.75" customHeight="1" x14ac:dyDescent="0.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</row>
    <row r="73" spans="1:34" ht="9.75" customHeight="1" x14ac:dyDescent="0.2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</row>
    <row r="74" spans="1:34" ht="9.75" customHeight="1" x14ac:dyDescent="0.2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</row>
    <row r="75" spans="1:34" ht="9.75" customHeight="1" x14ac:dyDescent="0.2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</row>
    <row r="76" spans="1:34" ht="9.75" customHeight="1" x14ac:dyDescent="0.2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</row>
    <row r="77" spans="1:34" ht="9.75" customHeight="1" x14ac:dyDescent="0.2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</row>
    <row r="78" spans="1:34" ht="9.75" customHeight="1" x14ac:dyDescent="0.2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</row>
    <row r="79" spans="1:34" ht="9.75" customHeight="1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</row>
    <row r="80" spans="1:34" ht="9.75" customHeight="1" x14ac:dyDescent="0.2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</row>
    <row r="81" ht="9.75" customHeight="1" x14ac:dyDescent="0.2"/>
    <row r="82" ht="9.75" customHeight="1" x14ac:dyDescent="0.2"/>
    <row r="83" ht="9.75" customHeight="1" x14ac:dyDescent="0.2"/>
    <row r="84" ht="9.75" customHeight="1" x14ac:dyDescent="0.2"/>
    <row r="85" ht="9.75" customHeight="1" x14ac:dyDescent="0.2"/>
    <row r="86" ht="9.75" customHeight="1" x14ac:dyDescent="0.2"/>
    <row r="87" ht="9.75" customHeight="1" x14ac:dyDescent="0.2"/>
    <row r="88" ht="9.75" customHeight="1" x14ac:dyDescent="0.2"/>
    <row r="89" ht="9.75" customHeight="1" x14ac:dyDescent="0.2"/>
    <row r="90" ht="9.75" customHeight="1" x14ac:dyDescent="0.2"/>
    <row r="91" ht="9.75" customHeight="1" x14ac:dyDescent="0.2"/>
    <row r="92" ht="9.75" customHeight="1" x14ac:dyDescent="0.2"/>
    <row r="93" ht="9.75" customHeight="1" x14ac:dyDescent="0.2"/>
    <row r="94" ht="9.75" customHeight="1" x14ac:dyDescent="0.2"/>
    <row r="95" ht="9.75" customHeight="1" x14ac:dyDescent="0.2"/>
    <row r="96" ht="9.75" customHeight="1" x14ac:dyDescent="0.2"/>
    <row r="97" ht="9.75" customHeight="1" x14ac:dyDescent="0.2"/>
    <row r="98" ht="9.75" customHeight="1" x14ac:dyDescent="0.2"/>
    <row r="99" ht="9.75" customHeight="1" x14ac:dyDescent="0.2"/>
    <row r="100" ht="9.75" customHeight="1" x14ac:dyDescent="0.2"/>
    <row r="101" ht="9.75" customHeight="1" x14ac:dyDescent="0.2"/>
    <row r="102" ht="9.75" customHeight="1" x14ac:dyDescent="0.2"/>
    <row r="103" ht="9.75" customHeight="1" x14ac:dyDescent="0.2"/>
    <row r="104" ht="9.75" customHeight="1" x14ac:dyDescent="0.2"/>
    <row r="105" ht="9.75" customHeight="1" x14ac:dyDescent="0.2"/>
    <row r="106" ht="9.75" customHeight="1" x14ac:dyDescent="0.2"/>
    <row r="107" ht="9.75" customHeight="1" x14ac:dyDescent="0.2"/>
    <row r="108" ht="9.75" customHeight="1" x14ac:dyDescent="0.2"/>
    <row r="109" ht="9.75" customHeight="1" x14ac:dyDescent="0.2"/>
    <row r="110" ht="9.75" customHeight="1" x14ac:dyDescent="0.2"/>
    <row r="111" ht="9.75" customHeight="1" x14ac:dyDescent="0.2"/>
    <row r="112" ht="9.75" customHeight="1" x14ac:dyDescent="0.2"/>
    <row r="113" ht="9.75" customHeight="1" x14ac:dyDescent="0.2"/>
    <row r="114" ht="9.75" customHeight="1" x14ac:dyDescent="0.2"/>
    <row r="115" ht="9.75" customHeight="1" x14ac:dyDescent="0.2"/>
    <row r="116" ht="9.75" customHeight="1" x14ac:dyDescent="0.2"/>
    <row r="117" ht="9.75" customHeight="1" x14ac:dyDescent="0.2"/>
    <row r="118" ht="9.75" customHeight="1" x14ac:dyDescent="0.2"/>
    <row r="119" ht="9.75" customHeight="1" x14ac:dyDescent="0.2"/>
    <row r="120" ht="9.75" customHeight="1" x14ac:dyDescent="0.2"/>
    <row r="121" ht="9.75" customHeight="1" x14ac:dyDescent="0.2"/>
    <row r="122" ht="9.75" customHeight="1" x14ac:dyDescent="0.2"/>
    <row r="123" ht="9.75" customHeight="1" x14ac:dyDescent="0.2"/>
    <row r="124" ht="9.75" customHeight="1" x14ac:dyDescent="0.2"/>
    <row r="125" ht="9.75" customHeight="1" x14ac:dyDescent="0.2"/>
    <row r="126" ht="9.75" customHeight="1" x14ac:dyDescent="0.2"/>
    <row r="127" ht="9.75" customHeight="1" x14ac:dyDescent="0.2"/>
    <row r="128" ht="9.75" customHeight="1" x14ac:dyDescent="0.2"/>
    <row r="129" ht="9.75" customHeight="1" x14ac:dyDescent="0.2"/>
    <row r="130" ht="9.75" customHeight="1" x14ac:dyDescent="0.2"/>
    <row r="131" ht="9.75" customHeight="1" x14ac:dyDescent="0.2"/>
    <row r="132" ht="9.75" customHeight="1" x14ac:dyDescent="0.2"/>
    <row r="133" ht="9.75" customHeight="1" x14ac:dyDescent="0.2"/>
    <row r="134" ht="9.75" customHeight="1" x14ac:dyDescent="0.2"/>
    <row r="135" ht="9.75" customHeight="1" x14ac:dyDescent="0.2"/>
    <row r="136" ht="9.75" customHeight="1" x14ac:dyDescent="0.2"/>
    <row r="137" ht="9.75" customHeight="1" x14ac:dyDescent="0.2"/>
    <row r="138" ht="9.75" customHeight="1" x14ac:dyDescent="0.2"/>
    <row r="139" ht="9.75" customHeight="1" x14ac:dyDescent="0.2"/>
    <row r="140" ht="9.75" customHeight="1" x14ac:dyDescent="0.2"/>
    <row r="141" ht="9.75" customHeight="1" x14ac:dyDescent="0.2"/>
    <row r="142" ht="9.75" customHeight="1" x14ac:dyDescent="0.2"/>
  </sheetData>
  <mergeCells count="144">
    <mergeCell ref="A20:F21"/>
    <mergeCell ref="U10:AH11"/>
    <mergeCell ref="U12:AH13"/>
    <mergeCell ref="G18:Q19"/>
    <mergeCell ref="A10:F11"/>
    <mergeCell ref="G10:R11"/>
    <mergeCell ref="S10:T11"/>
    <mergeCell ref="G12:R13"/>
    <mergeCell ref="S12:T13"/>
    <mergeCell ref="A14:F15"/>
    <mergeCell ref="R18:V19"/>
    <mergeCell ref="L69:U70"/>
    <mergeCell ref="Y69:AE70"/>
    <mergeCell ref="T30:Z31"/>
    <mergeCell ref="V69:X70"/>
    <mergeCell ref="AA32:AB33"/>
    <mergeCell ref="R38:V39"/>
    <mergeCell ref="L30:Q31"/>
    <mergeCell ref="R30:S31"/>
    <mergeCell ref="J30:K31"/>
    <mergeCell ref="R32:S33"/>
    <mergeCell ref="AA34:AB35"/>
    <mergeCell ref="AC34:AH35"/>
    <mergeCell ref="J34:K35"/>
    <mergeCell ref="L34:Q35"/>
    <mergeCell ref="R34:S35"/>
    <mergeCell ref="T34:Z35"/>
    <mergeCell ref="J32:K33"/>
    <mergeCell ref="AC32:AH33"/>
    <mergeCell ref="AC30:AH31"/>
    <mergeCell ref="B64:AH65"/>
    <mergeCell ref="A36:F37"/>
    <mergeCell ref="A38:F39"/>
    <mergeCell ref="G38:Q39"/>
    <mergeCell ref="W38:AH39"/>
    <mergeCell ref="X3:AD4"/>
    <mergeCell ref="A6:F7"/>
    <mergeCell ref="G6:R7"/>
    <mergeCell ref="S6:X7"/>
    <mergeCell ref="Y6:AH7"/>
    <mergeCell ref="A32:B33"/>
    <mergeCell ref="A34:B35"/>
    <mergeCell ref="C34:I35"/>
    <mergeCell ref="G20:Q21"/>
    <mergeCell ref="R16:V17"/>
    <mergeCell ref="R20:V21"/>
    <mergeCell ref="W20:AH21"/>
    <mergeCell ref="A22:F23"/>
    <mergeCell ref="G22:Q23"/>
    <mergeCell ref="W16:AH17"/>
    <mergeCell ref="A18:F19"/>
    <mergeCell ref="R24:V25"/>
    <mergeCell ref="R22:V23"/>
    <mergeCell ref="W22:AH23"/>
    <mergeCell ref="W24:AH25"/>
    <mergeCell ref="AA30:AB31"/>
    <mergeCell ref="T32:Z33"/>
    <mergeCell ref="C32:I33"/>
    <mergeCell ref="A8:F9"/>
    <mergeCell ref="A40:F41"/>
    <mergeCell ref="G40:Q41"/>
    <mergeCell ref="R40:V41"/>
    <mergeCell ref="W40:AH41"/>
    <mergeCell ref="C1:AC2"/>
    <mergeCell ref="A50:F51"/>
    <mergeCell ref="W48:AH49"/>
    <mergeCell ref="A28:F29"/>
    <mergeCell ref="A30:B31"/>
    <mergeCell ref="C30:I31"/>
    <mergeCell ref="A24:F25"/>
    <mergeCell ref="G24:Q25"/>
    <mergeCell ref="A3:F4"/>
    <mergeCell ref="I3:U4"/>
    <mergeCell ref="A16:F17"/>
    <mergeCell ref="A12:F13"/>
    <mergeCell ref="G16:Q17"/>
    <mergeCell ref="L32:Q33"/>
    <mergeCell ref="W18:AH19"/>
    <mergeCell ref="A26:F27"/>
    <mergeCell ref="G26:Q27"/>
    <mergeCell ref="R26:V27"/>
    <mergeCell ref="W26:AH27"/>
    <mergeCell ref="A44:F45"/>
    <mergeCell ref="G44:Q45"/>
    <mergeCell ref="R44:V45"/>
    <mergeCell ref="A52:B53"/>
    <mergeCell ref="T52:Z53"/>
    <mergeCell ref="W44:AH45"/>
    <mergeCell ref="A42:F43"/>
    <mergeCell ref="G42:Q43"/>
    <mergeCell ref="R42:V43"/>
    <mergeCell ref="W42:AH43"/>
    <mergeCell ref="A46:F47"/>
    <mergeCell ref="G46:Q47"/>
    <mergeCell ref="R46:V47"/>
    <mergeCell ref="W46:AH47"/>
    <mergeCell ref="C52:I53"/>
    <mergeCell ref="AC52:AH53"/>
    <mergeCell ref="A54:B55"/>
    <mergeCell ref="C54:I55"/>
    <mergeCell ref="L52:Q53"/>
    <mergeCell ref="R52:S53"/>
    <mergeCell ref="A48:F49"/>
    <mergeCell ref="G48:Q49"/>
    <mergeCell ref="AA56:AB57"/>
    <mergeCell ref="AB59:AC60"/>
    <mergeCell ref="AC56:AH57"/>
    <mergeCell ref="AC54:AH55"/>
    <mergeCell ref="J56:K57"/>
    <mergeCell ref="L56:Q57"/>
    <mergeCell ref="AA52:AB53"/>
    <mergeCell ref="R48:V49"/>
    <mergeCell ref="R54:S55"/>
    <mergeCell ref="T54:Z55"/>
    <mergeCell ref="AA54:AB55"/>
    <mergeCell ref="J54:K55"/>
    <mergeCell ref="L54:Q55"/>
    <mergeCell ref="R56:S57"/>
    <mergeCell ref="T56:Z57"/>
    <mergeCell ref="J52:K53"/>
    <mergeCell ref="E69:K70"/>
    <mergeCell ref="G8:R9"/>
    <mergeCell ref="S8:T9"/>
    <mergeCell ref="U8:AH9"/>
    <mergeCell ref="AG69:AH70"/>
    <mergeCell ref="C58:E58"/>
    <mergeCell ref="F59:I60"/>
    <mergeCell ref="J59:K60"/>
    <mergeCell ref="M59:N60"/>
    <mergeCell ref="F66:H67"/>
    <mergeCell ref="I66:J67"/>
    <mergeCell ref="K66:M67"/>
    <mergeCell ref="N66:O67"/>
    <mergeCell ref="B62:K63"/>
    <mergeCell ref="L62:N63"/>
    <mergeCell ref="A66:B67"/>
    <mergeCell ref="C66:D67"/>
    <mergeCell ref="E66:E67"/>
    <mergeCell ref="A56:B57"/>
    <mergeCell ref="C56:I57"/>
    <mergeCell ref="O59:Q60"/>
    <mergeCell ref="R59:S60"/>
    <mergeCell ref="T59:AA60"/>
    <mergeCell ref="O62:P63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57"/>
  <sheetViews>
    <sheetView topLeftCell="A19" zoomScaleNormal="100" workbookViewId="0">
      <selection activeCell="F48" sqref="F48:I49"/>
    </sheetView>
  </sheetViews>
  <sheetFormatPr defaultColWidth="9" defaultRowHeight="13.2" x14ac:dyDescent="0.2"/>
  <cols>
    <col min="1" max="1" width="2.6640625" style="10" customWidth="1"/>
    <col min="2" max="61" width="2.6640625" style="11" customWidth="1"/>
    <col min="62" max="16384" width="9" style="11"/>
  </cols>
  <sheetData>
    <row r="1" spans="1:36" ht="11.25" customHeight="1" x14ac:dyDescent="0.2">
      <c r="A1" s="75"/>
      <c r="D1" s="249" t="str">
        <f>"令和"&amp;入力シート!B1&amp;"年度　第"&amp;入力シート!B2&amp;"回　　佐賀県中学校総合体育大会"</f>
        <v>令和4年度　第59回　　佐賀県中学校総合体育大会</v>
      </c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</row>
    <row r="2" spans="1:36" ht="11.25" customHeight="1" x14ac:dyDescent="0.2">
      <c r="A2" s="75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</row>
    <row r="3" spans="1:36" ht="11.25" customHeight="1" x14ac:dyDescent="0.2">
      <c r="A3" s="75"/>
      <c r="C3" s="250" t="s">
        <v>304</v>
      </c>
      <c r="D3" s="250"/>
      <c r="E3" s="250"/>
      <c r="F3" s="250"/>
      <c r="H3" s="251" t="s">
        <v>346</v>
      </c>
      <c r="I3" s="252"/>
      <c r="J3" s="252"/>
      <c r="K3" s="252"/>
      <c r="L3" s="252"/>
      <c r="M3" s="252"/>
      <c r="N3" s="252"/>
      <c r="O3" s="252"/>
      <c r="P3" s="252"/>
      <c r="Q3" s="252"/>
      <c r="R3" s="253"/>
      <c r="T3" s="249" t="s">
        <v>245</v>
      </c>
      <c r="U3" s="249"/>
      <c r="V3" s="249"/>
      <c r="W3" s="249"/>
      <c r="X3" s="249"/>
      <c r="Y3" s="249"/>
      <c r="Z3" s="249"/>
      <c r="AA3" s="249"/>
    </row>
    <row r="4" spans="1:36" ht="11.25" customHeight="1" x14ac:dyDescent="0.2">
      <c r="A4" s="75"/>
      <c r="C4" s="250"/>
      <c r="D4" s="250"/>
      <c r="E4" s="250"/>
      <c r="F4" s="250"/>
      <c r="H4" s="254"/>
      <c r="I4" s="255"/>
      <c r="J4" s="255"/>
      <c r="K4" s="255"/>
      <c r="L4" s="255"/>
      <c r="M4" s="255"/>
      <c r="N4" s="255"/>
      <c r="O4" s="255"/>
      <c r="P4" s="255"/>
      <c r="Q4" s="255"/>
      <c r="R4" s="256"/>
      <c r="T4" s="249"/>
      <c r="U4" s="249"/>
      <c r="V4" s="249"/>
      <c r="W4" s="249"/>
      <c r="X4" s="249"/>
      <c r="Y4" s="249"/>
      <c r="Z4" s="249"/>
      <c r="AA4" s="249"/>
    </row>
    <row r="5" spans="1:36" ht="13.8" thickBot="1" x14ac:dyDescent="0.25">
      <c r="A5" s="76" t="s">
        <v>247</v>
      </c>
    </row>
    <row r="6" spans="1:36" ht="15" customHeight="1" x14ac:dyDescent="0.2">
      <c r="A6" s="257" t="s">
        <v>330</v>
      </c>
      <c r="B6" s="258"/>
      <c r="C6" s="258"/>
      <c r="D6" s="258"/>
      <c r="E6" s="258"/>
      <c r="F6" s="258"/>
      <c r="G6" s="258"/>
      <c r="H6" s="261" t="str">
        <f>IF(入力シート!B3="","",INDEX(入力シート!$G$2:$L$100,MATCH(入力シート!$B$3,入力シート!$G$2:$G$100,0),4))</f>
        <v/>
      </c>
      <c r="I6" s="262"/>
      <c r="J6" s="262"/>
      <c r="K6" s="262"/>
      <c r="L6" s="262"/>
      <c r="M6" s="262"/>
      <c r="N6" s="262"/>
      <c r="O6" s="262"/>
      <c r="P6" s="262"/>
      <c r="Q6" s="262"/>
      <c r="R6" s="263"/>
      <c r="S6" s="264" t="s">
        <v>9</v>
      </c>
      <c r="T6" s="264"/>
      <c r="U6" s="264"/>
      <c r="V6" s="264"/>
      <c r="W6" s="264"/>
      <c r="X6" s="264"/>
      <c r="Y6" s="264"/>
      <c r="Z6" s="265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AA6" s="265"/>
      <c r="AB6" s="265"/>
      <c r="AC6" s="265"/>
      <c r="AD6" s="265"/>
      <c r="AE6" s="265"/>
      <c r="AF6" s="265"/>
      <c r="AG6" s="265"/>
      <c r="AH6" s="265"/>
      <c r="AI6" s="265"/>
      <c r="AJ6" s="266"/>
    </row>
    <row r="7" spans="1:36" ht="15" customHeight="1" x14ac:dyDescent="0.2">
      <c r="A7" s="259"/>
      <c r="B7" s="260"/>
      <c r="C7" s="260"/>
      <c r="D7" s="260"/>
      <c r="E7" s="260"/>
      <c r="F7" s="260"/>
      <c r="G7" s="260"/>
      <c r="H7" s="121"/>
      <c r="I7" s="122"/>
      <c r="J7" s="122"/>
      <c r="K7" s="122"/>
      <c r="L7" s="122"/>
      <c r="M7" s="122"/>
      <c r="N7" s="122"/>
      <c r="O7" s="122"/>
      <c r="P7" s="122"/>
      <c r="Q7" s="122"/>
      <c r="R7" s="123"/>
      <c r="S7" s="234"/>
      <c r="T7" s="234"/>
      <c r="U7" s="234"/>
      <c r="V7" s="234"/>
      <c r="W7" s="234"/>
      <c r="X7" s="234"/>
      <c r="Y7" s="234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67"/>
    </row>
    <row r="8" spans="1:36" ht="15" customHeight="1" x14ac:dyDescent="0.2">
      <c r="A8" s="233" t="s">
        <v>250</v>
      </c>
      <c r="B8" s="234"/>
      <c r="C8" s="234"/>
      <c r="D8" s="234"/>
      <c r="E8" s="234"/>
      <c r="F8" s="234"/>
      <c r="G8" s="234"/>
      <c r="H8" s="118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227" t="s">
        <v>251</v>
      </c>
      <c r="T8" s="229"/>
      <c r="U8" s="269" t="s">
        <v>276</v>
      </c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70"/>
    </row>
    <row r="9" spans="1:36" ht="15" customHeight="1" x14ac:dyDescent="0.2">
      <c r="A9" s="233"/>
      <c r="B9" s="234"/>
      <c r="C9" s="234"/>
      <c r="D9" s="234"/>
      <c r="E9" s="234"/>
      <c r="F9" s="234"/>
      <c r="G9" s="234"/>
      <c r="H9" s="121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230"/>
      <c r="T9" s="23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3"/>
    </row>
    <row r="10" spans="1:36" ht="15" customHeight="1" x14ac:dyDescent="0.2">
      <c r="A10" s="233" t="s">
        <v>253</v>
      </c>
      <c r="B10" s="234"/>
      <c r="C10" s="234"/>
      <c r="D10" s="234"/>
      <c r="E10" s="234"/>
      <c r="F10" s="234"/>
      <c r="G10" s="234"/>
      <c r="H10" s="118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223" t="s">
        <v>251</v>
      </c>
      <c r="T10" s="223"/>
      <c r="U10" s="269" t="s">
        <v>332</v>
      </c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70"/>
    </row>
    <row r="11" spans="1:36" ht="15" customHeight="1" x14ac:dyDescent="0.2">
      <c r="A11" s="233"/>
      <c r="B11" s="234"/>
      <c r="C11" s="234"/>
      <c r="D11" s="234"/>
      <c r="E11" s="234"/>
      <c r="F11" s="234"/>
      <c r="G11" s="234"/>
      <c r="H11" s="121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223"/>
      <c r="T11" s="223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3"/>
    </row>
    <row r="12" spans="1:36" ht="15" customHeight="1" x14ac:dyDescent="0.2">
      <c r="A12" s="242" t="s">
        <v>289</v>
      </c>
      <c r="B12" s="243"/>
      <c r="C12" s="243"/>
      <c r="D12" s="243"/>
      <c r="E12" s="243"/>
      <c r="F12" s="243"/>
      <c r="G12" s="244"/>
      <c r="H12" s="118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223" t="s">
        <v>251</v>
      </c>
      <c r="T12" s="223"/>
      <c r="U12" s="269" t="s">
        <v>333</v>
      </c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70"/>
    </row>
    <row r="13" spans="1:36" ht="15" customHeight="1" x14ac:dyDescent="0.2">
      <c r="A13" s="339"/>
      <c r="B13" s="340"/>
      <c r="C13" s="340"/>
      <c r="D13" s="340"/>
      <c r="E13" s="340"/>
      <c r="F13" s="340"/>
      <c r="G13" s="341"/>
      <c r="H13" s="121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223"/>
      <c r="T13" s="223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3"/>
    </row>
    <row r="14" spans="1:36" ht="15" customHeight="1" x14ac:dyDescent="0.2">
      <c r="A14" s="334" t="s">
        <v>347</v>
      </c>
      <c r="B14" s="250"/>
      <c r="C14" s="250"/>
      <c r="D14" s="250"/>
      <c r="E14" s="250"/>
      <c r="F14" s="250"/>
      <c r="G14" s="335"/>
      <c r="H14" s="336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337" t="s">
        <v>251</v>
      </c>
      <c r="T14" s="337"/>
      <c r="U14" s="222" t="s">
        <v>348</v>
      </c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338"/>
    </row>
    <row r="15" spans="1:36" ht="15" customHeight="1" thickBot="1" x14ac:dyDescent="0.25">
      <c r="A15" s="245"/>
      <c r="B15" s="246"/>
      <c r="C15" s="246"/>
      <c r="D15" s="246"/>
      <c r="E15" s="246"/>
      <c r="F15" s="246"/>
      <c r="G15" s="247"/>
      <c r="H15" s="248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24"/>
      <c r="T15" s="224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333"/>
    </row>
    <row r="16" spans="1:36" ht="15" customHeight="1" x14ac:dyDescent="0.2">
      <c r="A16" s="237" t="s">
        <v>349</v>
      </c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</row>
    <row r="17" spans="1:36" ht="15" customHeight="1" thickBot="1" x14ac:dyDescent="0.25">
      <c r="A17" s="238"/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</row>
    <row r="18" spans="1:36" ht="15" customHeight="1" x14ac:dyDescent="0.2">
      <c r="A18" s="241" t="s">
        <v>292</v>
      </c>
      <c r="B18" s="226"/>
      <c r="C18" s="226"/>
      <c r="D18" s="226"/>
      <c r="E18" s="226" t="s">
        <v>260</v>
      </c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 t="s">
        <v>350</v>
      </c>
      <c r="R18" s="226"/>
      <c r="S18" s="226"/>
      <c r="T18" s="226"/>
      <c r="U18" s="226"/>
      <c r="V18" s="226"/>
      <c r="W18" s="226"/>
      <c r="X18" s="226"/>
      <c r="Y18" s="226"/>
      <c r="Z18" s="226"/>
      <c r="AA18" s="226" t="s">
        <v>351</v>
      </c>
      <c r="AB18" s="226"/>
      <c r="AC18" s="226"/>
      <c r="AD18" s="226" t="s">
        <v>352</v>
      </c>
      <c r="AE18" s="226"/>
      <c r="AF18" s="226"/>
      <c r="AG18" s="226"/>
      <c r="AH18" s="226"/>
      <c r="AI18" s="226"/>
      <c r="AJ18" s="239"/>
    </row>
    <row r="19" spans="1:36" ht="15" customHeight="1" x14ac:dyDescent="0.2">
      <c r="A19" s="240"/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5"/>
    </row>
    <row r="20" spans="1:36" ht="15" customHeight="1" x14ac:dyDescent="0.2">
      <c r="A20" s="240">
        <v>1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5"/>
    </row>
    <row r="21" spans="1:36" ht="15" customHeight="1" x14ac:dyDescent="0.2">
      <c r="A21" s="240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5"/>
    </row>
    <row r="22" spans="1:36" ht="15" customHeight="1" x14ac:dyDescent="0.2">
      <c r="A22" s="240">
        <v>2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5"/>
    </row>
    <row r="23" spans="1:36" ht="15" customHeight="1" x14ac:dyDescent="0.2">
      <c r="A23" s="240"/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5"/>
    </row>
    <row r="24" spans="1:36" ht="15" customHeight="1" x14ac:dyDescent="0.2">
      <c r="A24" s="240">
        <v>3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5"/>
    </row>
    <row r="25" spans="1:36" ht="15" customHeight="1" x14ac:dyDescent="0.2">
      <c r="A25" s="240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5"/>
    </row>
    <row r="26" spans="1:36" ht="15" customHeight="1" x14ac:dyDescent="0.2">
      <c r="A26" s="240">
        <v>4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5"/>
    </row>
    <row r="27" spans="1:36" ht="15" customHeight="1" x14ac:dyDescent="0.2">
      <c r="A27" s="240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5"/>
    </row>
    <row r="28" spans="1:36" ht="15" customHeight="1" x14ac:dyDescent="0.2">
      <c r="A28" s="240">
        <v>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5"/>
    </row>
    <row r="29" spans="1:36" ht="15" customHeight="1" x14ac:dyDescent="0.2">
      <c r="A29" s="240"/>
      <c r="B29" s="223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5"/>
    </row>
    <row r="30" spans="1:36" ht="15" customHeight="1" x14ac:dyDescent="0.2">
      <c r="A30" s="240" t="s">
        <v>353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5"/>
    </row>
    <row r="31" spans="1:36" ht="15" customHeight="1" x14ac:dyDescent="0.2">
      <c r="A31" s="240"/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5"/>
    </row>
    <row r="32" spans="1:36" ht="15" customHeight="1" x14ac:dyDescent="0.2">
      <c r="A32" s="240" t="s">
        <v>353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5"/>
    </row>
    <row r="33" spans="1:36" ht="15" customHeight="1" x14ac:dyDescent="0.2">
      <c r="A33" s="240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5"/>
    </row>
    <row r="34" spans="1:36" ht="15" customHeight="1" x14ac:dyDescent="0.2">
      <c r="A34" s="240" t="s">
        <v>353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5"/>
    </row>
    <row r="35" spans="1:36" ht="15" customHeight="1" thickBot="1" x14ac:dyDescent="0.25">
      <c r="A35" s="280"/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85"/>
    </row>
    <row r="36" spans="1:36" ht="15" customHeight="1" x14ac:dyDescent="0.2">
      <c r="A36" s="237" t="s">
        <v>354</v>
      </c>
      <c r="B36" s="237"/>
      <c r="C36" s="237"/>
      <c r="D36" s="237"/>
      <c r="E36" s="237"/>
      <c r="F36" s="237" t="s">
        <v>355</v>
      </c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</row>
    <row r="37" spans="1:36" ht="15" customHeight="1" thickBot="1" x14ac:dyDescent="0.25">
      <c r="A37" s="237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</row>
    <row r="38" spans="1:36" ht="15" customHeight="1" x14ac:dyDescent="0.2">
      <c r="A38" s="241" t="s">
        <v>292</v>
      </c>
      <c r="B38" s="226"/>
      <c r="C38" s="226"/>
      <c r="D38" s="226"/>
      <c r="E38" s="226" t="s">
        <v>293</v>
      </c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 t="s">
        <v>350</v>
      </c>
      <c r="R38" s="226"/>
      <c r="S38" s="226"/>
      <c r="T38" s="226"/>
      <c r="U38" s="226"/>
      <c r="V38" s="226"/>
      <c r="W38" s="226"/>
      <c r="X38" s="226"/>
      <c r="Y38" s="226"/>
      <c r="Z38" s="226"/>
      <c r="AA38" s="226" t="s">
        <v>294</v>
      </c>
      <c r="AB38" s="226"/>
      <c r="AC38" s="226"/>
      <c r="AD38" s="274" t="s">
        <v>262</v>
      </c>
      <c r="AE38" s="275"/>
      <c r="AF38" s="275"/>
      <c r="AG38" s="275"/>
      <c r="AH38" s="275"/>
      <c r="AI38" s="275"/>
      <c r="AJ38" s="345"/>
    </row>
    <row r="39" spans="1:36" ht="15" customHeight="1" x14ac:dyDescent="0.2">
      <c r="A39" s="240"/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30"/>
      <c r="AE39" s="231"/>
      <c r="AF39" s="231"/>
      <c r="AG39" s="231"/>
      <c r="AH39" s="231"/>
      <c r="AI39" s="231"/>
      <c r="AJ39" s="343"/>
    </row>
    <row r="40" spans="1:36" ht="15" customHeight="1" x14ac:dyDescent="0.2">
      <c r="A40" s="240">
        <v>1</v>
      </c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7"/>
      <c r="AE40" s="228"/>
      <c r="AF40" s="228"/>
      <c r="AG40" s="228"/>
      <c r="AH40" s="228"/>
      <c r="AI40" s="228"/>
      <c r="AJ40" s="342"/>
    </row>
    <row r="41" spans="1:36" ht="15" customHeight="1" x14ac:dyDescent="0.2">
      <c r="A41" s="240"/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30"/>
      <c r="AE41" s="231"/>
      <c r="AF41" s="231"/>
      <c r="AG41" s="231"/>
      <c r="AH41" s="231"/>
      <c r="AI41" s="231"/>
      <c r="AJ41" s="343"/>
    </row>
    <row r="42" spans="1:36" ht="15" customHeight="1" x14ac:dyDescent="0.2">
      <c r="A42" s="240">
        <v>2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7"/>
      <c r="AE42" s="228"/>
      <c r="AF42" s="228"/>
      <c r="AG42" s="228"/>
      <c r="AH42" s="228"/>
      <c r="AI42" s="228"/>
      <c r="AJ42" s="342"/>
    </row>
    <row r="43" spans="1:36" ht="15" customHeight="1" x14ac:dyDescent="0.2">
      <c r="A43" s="240"/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30"/>
      <c r="AE43" s="231"/>
      <c r="AF43" s="231"/>
      <c r="AG43" s="231"/>
      <c r="AH43" s="231"/>
      <c r="AI43" s="231"/>
      <c r="AJ43" s="343"/>
    </row>
    <row r="44" spans="1:36" ht="15" customHeight="1" x14ac:dyDescent="0.2">
      <c r="A44" s="240">
        <v>3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227"/>
      <c r="AE44" s="228"/>
      <c r="AF44" s="228"/>
      <c r="AG44" s="228"/>
      <c r="AH44" s="228"/>
      <c r="AI44" s="228"/>
      <c r="AJ44" s="342"/>
    </row>
    <row r="45" spans="1:36" ht="15" customHeight="1" thickBot="1" x14ac:dyDescent="0.25">
      <c r="A45" s="280"/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84"/>
      <c r="AE45" s="238"/>
      <c r="AF45" s="238"/>
      <c r="AG45" s="238"/>
      <c r="AH45" s="238"/>
      <c r="AI45" s="238"/>
      <c r="AJ45" s="344"/>
    </row>
    <row r="46" spans="1:36" x14ac:dyDescent="0.2">
      <c r="A46" s="11"/>
    </row>
    <row r="47" spans="1:36" x14ac:dyDescent="0.2">
      <c r="A47" s="11"/>
      <c r="C47" s="222" t="s">
        <v>263</v>
      </c>
      <c r="D47" s="222"/>
      <c r="E47" s="222"/>
    </row>
    <row r="48" spans="1:36" ht="12" customHeight="1" x14ac:dyDescent="0.2">
      <c r="A48" s="11"/>
      <c r="F48" s="118"/>
      <c r="G48" s="119"/>
      <c r="H48" s="119"/>
      <c r="I48" s="120"/>
      <c r="J48" s="222" t="s">
        <v>298</v>
      </c>
      <c r="K48" s="222"/>
      <c r="M48" s="222" t="s">
        <v>299</v>
      </c>
      <c r="N48" s="222"/>
      <c r="O48" s="222" t="s">
        <v>300</v>
      </c>
      <c r="P48" s="222"/>
      <c r="Q48" s="222"/>
      <c r="R48" s="222" t="s">
        <v>301</v>
      </c>
      <c r="S48" s="222"/>
      <c r="T48" s="118">
        <f>F48*700</f>
        <v>0</v>
      </c>
      <c r="U48" s="119"/>
      <c r="V48" s="119"/>
      <c r="W48" s="119"/>
      <c r="X48" s="119"/>
      <c r="Y48" s="119"/>
      <c r="Z48" s="119"/>
      <c r="AA48" s="120"/>
      <c r="AB48" s="222" t="s">
        <v>265</v>
      </c>
      <c r="AC48" s="222"/>
    </row>
    <row r="49" spans="1:36" ht="12" customHeight="1" x14ac:dyDescent="0.2">
      <c r="A49" s="11"/>
      <c r="F49" s="121"/>
      <c r="G49" s="122"/>
      <c r="H49" s="122"/>
      <c r="I49" s="123"/>
      <c r="J49" s="222"/>
      <c r="K49" s="222"/>
      <c r="M49" s="222"/>
      <c r="N49" s="222"/>
      <c r="O49" s="222"/>
      <c r="P49" s="222"/>
      <c r="Q49" s="222"/>
      <c r="R49" s="222"/>
      <c r="S49" s="222"/>
      <c r="T49" s="121"/>
      <c r="U49" s="122"/>
      <c r="V49" s="122"/>
      <c r="W49" s="122"/>
      <c r="X49" s="122"/>
      <c r="Y49" s="122"/>
      <c r="Z49" s="122"/>
      <c r="AA49" s="123"/>
      <c r="AB49" s="222"/>
      <c r="AC49" s="222"/>
    </row>
    <row r="51" spans="1:36" ht="17.25" customHeight="1" x14ac:dyDescent="0.2">
      <c r="A51" s="75"/>
      <c r="C51" s="346" t="s">
        <v>356</v>
      </c>
      <c r="D51" s="346"/>
      <c r="E51" s="346"/>
      <c r="F51" s="346"/>
      <c r="G51" s="346"/>
      <c r="H51" s="346"/>
      <c r="I51" s="346"/>
      <c r="J51" s="346"/>
      <c r="K51" s="346"/>
      <c r="L51" s="346"/>
      <c r="M51" s="346"/>
      <c r="N51" s="346"/>
      <c r="O51" s="346"/>
      <c r="P51" s="346"/>
      <c r="Q51" s="346"/>
      <c r="R51" s="346"/>
      <c r="S51" s="346"/>
      <c r="T51" s="346"/>
      <c r="U51" s="346"/>
    </row>
    <row r="53" spans="1:36" x14ac:dyDescent="0.2">
      <c r="A53" s="75"/>
      <c r="C53" s="205" t="s">
        <v>357</v>
      </c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</row>
    <row r="55" spans="1:36" x14ac:dyDescent="0.2">
      <c r="A55" s="75"/>
      <c r="B55" s="222" t="s">
        <v>0</v>
      </c>
      <c r="C55" s="222"/>
      <c r="D55" s="222">
        <f>入力シート!B1</f>
        <v>4</v>
      </c>
      <c r="E55" s="222"/>
      <c r="F55" s="11" t="s">
        <v>1</v>
      </c>
      <c r="G55" s="122"/>
      <c r="H55" s="122"/>
      <c r="I55" s="11" t="s">
        <v>358</v>
      </c>
      <c r="J55" s="122"/>
      <c r="K55" s="122"/>
      <c r="L55" s="13" t="s">
        <v>327</v>
      </c>
    </row>
    <row r="56" spans="1:36" x14ac:dyDescent="0.2">
      <c r="A56" s="75"/>
      <c r="L56" s="13"/>
    </row>
    <row r="57" spans="1:36" ht="23.25" customHeight="1" x14ac:dyDescent="0.2">
      <c r="A57" s="75"/>
      <c r="E57" s="235" t="str">
        <f>IF(入力シート!B3="","",INDEX(入力シート!$G$2:$L$100,MATCH(入力シート!$B$3,入力シート!$G$2:$G$100,0),4))</f>
        <v/>
      </c>
      <c r="F57" s="235"/>
      <c r="G57" s="235"/>
      <c r="H57" s="235"/>
      <c r="I57" s="235"/>
      <c r="J57" s="235"/>
      <c r="K57" s="122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3"/>
      <c r="X57" s="13"/>
      <c r="Y57" s="235" t="s">
        <v>269</v>
      </c>
      <c r="Z57" s="235"/>
      <c r="AA57" s="235"/>
      <c r="AB57" s="122" t="str">
        <f>IF(入力シート!B4="","",入力シート!B4)</f>
        <v/>
      </c>
      <c r="AC57" s="122"/>
      <c r="AD57" s="122"/>
      <c r="AE57" s="122"/>
      <c r="AF57" s="122"/>
      <c r="AG57" s="122"/>
      <c r="AH57" s="122"/>
      <c r="AJ57" s="14" t="s">
        <v>270</v>
      </c>
    </row>
  </sheetData>
  <mergeCells count="111">
    <mergeCell ref="G55:H55"/>
    <mergeCell ref="C47:E47"/>
    <mergeCell ref="F48:I49"/>
    <mergeCell ref="E30:P31"/>
    <mergeCell ref="Q30:Z31"/>
    <mergeCell ref="A26:D27"/>
    <mergeCell ref="A34:D35"/>
    <mergeCell ref="A36:E37"/>
    <mergeCell ref="A40:D41"/>
    <mergeCell ref="B55:C55"/>
    <mergeCell ref="D55:E55"/>
    <mergeCell ref="J48:K49"/>
    <mergeCell ref="O48:Q49"/>
    <mergeCell ref="C51:U51"/>
    <mergeCell ref="E38:P39"/>
    <mergeCell ref="Q38:Z39"/>
    <mergeCell ref="C53:AJ53"/>
    <mergeCell ref="AD30:AJ31"/>
    <mergeCell ref="E32:P33"/>
    <mergeCell ref="Q32:Z33"/>
    <mergeCell ref="AA32:AC33"/>
    <mergeCell ref="AD32:AJ33"/>
    <mergeCell ref="E34:P35"/>
    <mergeCell ref="Q34:Z35"/>
    <mergeCell ref="U12:AJ13"/>
    <mergeCell ref="H12:R13"/>
    <mergeCell ref="A16:E17"/>
    <mergeCell ref="A18:D19"/>
    <mergeCell ref="A28:D29"/>
    <mergeCell ref="A30:D31"/>
    <mergeCell ref="AB48:AC49"/>
    <mergeCell ref="M48:N49"/>
    <mergeCell ref="E40:P41"/>
    <mergeCell ref="Q40:Z41"/>
    <mergeCell ref="AD42:AJ43"/>
    <mergeCell ref="AD40:AJ41"/>
    <mergeCell ref="AD44:AJ45"/>
    <mergeCell ref="AD38:AJ39"/>
    <mergeCell ref="A20:D21"/>
    <mergeCell ref="Q18:Z19"/>
    <mergeCell ref="AA18:AC19"/>
    <mergeCell ref="AD18:AJ19"/>
    <mergeCell ref="AD20:AJ21"/>
    <mergeCell ref="E22:P23"/>
    <mergeCell ref="Q22:Z23"/>
    <mergeCell ref="AA22:AC23"/>
    <mergeCell ref="AD22:AJ23"/>
    <mergeCell ref="E24:P25"/>
    <mergeCell ref="K57:V57"/>
    <mergeCell ref="R48:S49"/>
    <mergeCell ref="T48:AA49"/>
    <mergeCell ref="Y57:AA57"/>
    <mergeCell ref="J55:K55"/>
    <mergeCell ref="E57:J57"/>
    <mergeCell ref="A12:G13"/>
    <mergeCell ref="H6:R7"/>
    <mergeCell ref="A32:D33"/>
    <mergeCell ref="F36:R37"/>
    <mergeCell ref="A38:D39"/>
    <mergeCell ref="F16:R17"/>
    <mergeCell ref="A22:D23"/>
    <mergeCell ref="H8:R9"/>
    <mergeCell ref="S12:T13"/>
    <mergeCell ref="E20:P21"/>
    <mergeCell ref="Q20:Z21"/>
    <mergeCell ref="AA20:AC21"/>
    <mergeCell ref="AB57:AH57"/>
    <mergeCell ref="E18:P19"/>
    <mergeCell ref="A24:D25"/>
    <mergeCell ref="A44:D45"/>
    <mergeCell ref="A42:D43"/>
    <mergeCell ref="Q24:Z25"/>
    <mergeCell ref="H3:R4"/>
    <mergeCell ref="T3:AA4"/>
    <mergeCell ref="C3:F4"/>
    <mergeCell ref="U8:AJ9"/>
    <mergeCell ref="U10:AJ11"/>
    <mergeCell ref="D1:AD2"/>
    <mergeCell ref="A6:G7"/>
    <mergeCell ref="A8:G9"/>
    <mergeCell ref="S6:Y7"/>
    <mergeCell ref="Z6:AJ7"/>
    <mergeCell ref="S8:T9"/>
    <mergeCell ref="A10:G11"/>
    <mergeCell ref="H10:R11"/>
    <mergeCell ref="S10:T11"/>
    <mergeCell ref="E44:P45"/>
    <mergeCell ref="Q44:Z45"/>
    <mergeCell ref="AA44:AC45"/>
    <mergeCell ref="AA24:AC25"/>
    <mergeCell ref="AD24:AJ25"/>
    <mergeCell ref="E26:P27"/>
    <mergeCell ref="Q26:Z27"/>
    <mergeCell ref="AA26:AC27"/>
    <mergeCell ref="AD26:AJ27"/>
    <mergeCell ref="E28:P29"/>
    <mergeCell ref="Q28:Z29"/>
    <mergeCell ref="AA28:AC29"/>
    <mergeCell ref="AD28:AJ29"/>
    <mergeCell ref="AA30:AC31"/>
    <mergeCell ref="A14:G15"/>
    <mergeCell ref="H14:R15"/>
    <mergeCell ref="S14:T15"/>
    <mergeCell ref="U14:AJ15"/>
    <mergeCell ref="AA34:AC35"/>
    <mergeCell ref="AD34:AJ35"/>
    <mergeCell ref="AA38:AC39"/>
    <mergeCell ref="AA40:AC41"/>
    <mergeCell ref="E42:P43"/>
    <mergeCell ref="Q42:Z43"/>
    <mergeCell ref="AA42:AC43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55"/>
  <sheetViews>
    <sheetView topLeftCell="A19" workbookViewId="0">
      <selection activeCell="F46" sqref="F46:I47"/>
    </sheetView>
  </sheetViews>
  <sheetFormatPr defaultColWidth="9" defaultRowHeight="13.2" x14ac:dyDescent="0.2"/>
  <cols>
    <col min="1" max="1" width="2.6640625" style="10" customWidth="1"/>
    <col min="2" max="61" width="2.6640625" style="11" customWidth="1"/>
    <col min="62" max="16384" width="9" style="11"/>
  </cols>
  <sheetData>
    <row r="1" spans="1:36" ht="11.25" customHeight="1" x14ac:dyDescent="0.2">
      <c r="A1" s="75"/>
      <c r="D1" s="249" t="str">
        <f>"令和"&amp;入力シート!B1&amp;"年度　第"&amp;入力シート!B2&amp;"回　　佐賀県中学校総合体育大会"</f>
        <v>令和4年度　第59回　　佐賀県中学校総合体育大会</v>
      </c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</row>
    <row r="2" spans="1:36" ht="11.25" customHeight="1" x14ac:dyDescent="0.2">
      <c r="A2" s="75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</row>
    <row r="3" spans="1:36" ht="11.25" customHeight="1" x14ac:dyDescent="0.2">
      <c r="A3" s="75"/>
      <c r="C3" s="250" t="s">
        <v>287</v>
      </c>
      <c r="D3" s="250"/>
      <c r="E3" s="250"/>
      <c r="F3" s="250"/>
      <c r="H3" s="251" t="s">
        <v>346</v>
      </c>
      <c r="I3" s="252"/>
      <c r="J3" s="252"/>
      <c r="K3" s="252"/>
      <c r="L3" s="252"/>
      <c r="M3" s="252"/>
      <c r="N3" s="252"/>
      <c r="O3" s="252"/>
      <c r="P3" s="252"/>
      <c r="Q3" s="252"/>
      <c r="R3" s="253"/>
      <c r="T3" s="249" t="s">
        <v>245</v>
      </c>
      <c r="U3" s="249"/>
      <c r="V3" s="249"/>
      <c r="W3" s="249"/>
      <c r="X3" s="249"/>
      <c r="Y3" s="249"/>
      <c r="Z3" s="249"/>
      <c r="AA3" s="249"/>
    </row>
    <row r="4" spans="1:36" ht="11.25" customHeight="1" x14ac:dyDescent="0.2">
      <c r="A4" s="75"/>
      <c r="C4" s="250"/>
      <c r="D4" s="250"/>
      <c r="E4" s="250"/>
      <c r="F4" s="250"/>
      <c r="H4" s="254"/>
      <c r="I4" s="255"/>
      <c r="J4" s="255"/>
      <c r="K4" s="255"/>
      <c r="L4" s="255"/>
      <c r="M4" s="255"/>
      <c r="N4" s="255"/>
      <c r="O4" s="255"/>
      <c r="P4" s="255"/>
      <c r="Q4" s="255"/>
      <c r="R4" s="256"/>
      <c r="T4" s="249"/>
      <c r="U4" s="249"/>
      <c r="V4" s="249"/>
      <c r="W4" s="249"/>
      <c r="X4" s="249"/>
      <c r="Y4" s="249"/>
      <c r="Z4" s="249"/>
      <c r="AA4" s="249"/>
    </row>
    <row r="5" spans="1:36" ht="13.8" thickBot="1" x14ac:dyDescent="0.25">
      <c r="A5" s="76" t="s">
        <v>247</v>
      </c>
    </row>
    <row r="6" spans="1:36" ht="16.5" customHeight="1" x14ac:dyDescent="0.2">
      <c r="A6" s="257" t="s">
        <v>330</v>
      </c>
      <c r="B6" s="258"/>
      <c r="C6" s="258"/>
      <c r="D6" s="258"/>
      <c r="E6" s="258"/>
      <c r="F6" s="258"/>
      <c r="G6" s="258"/>
      <c r="H6" s="261" t="str">
        <f>IF(入力シート!B3="","",INDEX(入力シート!$G$2:$L$100,MATCH(入力シート!$B$3,入力シート!$G$2:$G$100,0),4))</f>
        <v/>
      </c>
      <c r="I6" s="262"/>
      <c r="J6" s="262"/>
      <c r="K6" s="262"/>
      <c r="L6" s="262"/>
      <c r="M6" s="262"/>
      <c r="N6" s="262"/>
      <c r="O6" s="262"/>
      <c r="P6" s="262"/>
      <c r="Q6" s="262"/>
      <c r="R6" s="263"/>
      <c r="S6" s="264" t="s">
        <v>9</v>
      </c>
      <c r="T6" s="264"/>
      <c r="U6" s="264"/>
      <c r="V6" s="264"/>
      <c r="W6" s="264"/>
      <c r="X6" s="264"/>
      <c r="Y6" s="264"/>
      <c r="Z6" s="265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AA6" s="265"/>
      <c r="AB6" s="265"/>
      <c r="AC6" s="265"/>
      <c r="AD6" s="265"/>
      <c r="AE6" s="265"/>
      <c r="AF6" s="265"/>
      <c r="AG6" s="265"/>
      <c r="AH6" s="265"/>
      <c r="AI6" s="265"/>
      <c r="AJ6" s="266"/>
    </row>
    <row r="7" spans="1:36" ht="16.5" customHeight="1" x14ac:dyDescent="0.2">
      <c r="A7" s="259"/>
      <c r="B7" s="260"/>
      <c r="C7" s="260"/>
      <c r="D7" s="260"/>
      <c r="E7" s="260"/>
      <c r="F7" s="260"/>
      <c r="G7" s="260"/>
      <c r="H7" s="121"/>
      <c r="I7" s="122"/>
      <c r="J7" s="122"/>
      <c r="K7" s="122"/>
      <c r="L7" s="122"/>
      <c r="M7" s="122"/>
      <c r="N7" s="122"/>
      <c r="O7" s="122"/>
      <c r="P7" s="122"/>
      <c r="Q7" s="122"/>
      <c r="R7" s="123"/>
      <c r="S7" s="234"/>
      <c r="T7" s="234"/>
      <c r="U7" s="234"/>
      <c r="V7" s="234"/>
      <c r="W7" s="234"/>
      <c r="X7" s="234"/>
      <c r="Y7" s="234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67"/>
    </row>
    <row r="8" spans="1:36" ht="16.5" customHeight="1" x14ac:dyDescent="0.2">
      <c r="A8" s="233" t="s">
        <v>250</v>
      </c>
      <c r="B8" s="234"/>
      <c r="C8" s="234"/>
      <c r="D8" s="234"/>
      <c r="E8" s="234"/>
      <c r="F8" s="234"/>
      <c r="G8" s="234"/>
      <c r="H8" s="118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227" t="s">
        <v>251</v>
      </c>
      <c r="T8" s="229"/>
      <c r="U8" s="269" t="s">
        <v>276</v>
      </c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70"/>
    </row>
    <row r="9" spans="1:36" ht="16.5" customHeight="1" x14ac:dyDescent="0.2">
      <c r="A9" s="233"/>
      <c r="B9" s="234"/>
      <c r="C9" s="234"/>
      <c r="D9" s="234"/>
      <c r="E9" s="234"/>
      <c r="F9" s="234"/>
      <c r="G9" s="234"/>
      <c r="H9" s="121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230"/>
      <c r="T9" s="23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3"/>
    </row>
    <row r="10" spans="1:36" ht="16.5" customHeight="1" x14ac:dyDescent="0.2">
      <c r="A10" s="233" t="s">
        <v>253</v>
      </c>
      <c r="B10" s="234"/>
      <c r="C10" s="234"/>
      <c r="D10" s="234"/>
      <c r="E10" s="234"/>
      <c r="F10" s="234"/>
      <c r="G10" s="234"/>
      <c r="H10" s="118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223" t="s">
        <v>251</v>
      </c>
      <c r="T10" s="223"/>
      <c r="U10" s="269" t="s">
        <v>332</v>
      </c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70"/>
    </row>
    <row r="11" spans="1:36" ht="16.5" customHeight="1" x14ac:dyDescent="0.2">
      <c r="A11" s="233"/>
      <c r="B11" s="234"/>
      <c r="C11" s="234"/>
      <c r="D11" s="234"/>
      <c r="E11" s="234"/>
      <c r="F11" s="234"/>
      <c r="G11" s="234"/>
      <c r="H11" s="121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223"/>
      <c r="T11" s="223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3"/>
    </row>
    <row r="12" spans="1:36" ht="16.5" customHeight="1" x14ac:dyDescent="0.2">
      <c r="A12" s="242" t="s">
        <v>289</v>
      </c>
      <c r="B12" s="243"/>
      <c r="C12" s="243"/>
      <c r="D12" s="243"/>
      <c r="E12" s="243"/>
      <c r="F12" s="243"/>
      <c r="G12" s="244"/>
      <c r="H12" s="118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223" t="s">
        <v>251</v>
      </c>
      <c r="T12" s="223"/>
      <c r="U12" s="269" t="s">
        <v>333</v>
      </c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70"/>
    </row>
    <row r="13" spans="1:36" ht="16.5" customHeight="1" thickBot="1" x14ac:dyDescent="0.25">
      <c r="A13" s="245"/>
      <c r="B13" s="246"/>
      <c r="C13" s="246"/>
      <c r="D13" s="246"/>
      <c r="E13" s="246"/>
      <c r="F13" s="246"/>
      <c r="G13" s="247"/>
      <c r="H13" s="248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24"/>
      <c r="T13" s="224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9"/>
    </row>
    <row r="14" spans="1:36" ht="16.5" customHeight="1" x14ac:dyDescent="0.2">
      <c r="A14" s="275" t="s">
        <v>349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</row>
    <row r="15" spans="1:36" ht="16.5" customHeight="1" thickBot="1" x14ac:dyDescent="0.25">
      <c r="A15" s="238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</row>
    <row r="16" spans="1:36" ht="16.5" customHeight="1" x14ac:dyDescent="0.2">
      <c r="A16" s="241" t="s">
        <v>292</v>
      </c>
      <c r="B16" s="226"/>
      <c r="C16" s="226"/>
      <c r="D16" s="226"/>
      <c r="E16" s="226" t="s">
        <v>260</v>
      </c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 t="s">
        <v>350</v>
      </c>
      <c r="R16" s="226"/>
      <c r="S16" s="226"/>
      <c r="T16" s="226"/>
      <c r="U16" s="226"/>
      <c r="V16" s="226"/>
      <c r="W16" s="226"/>
      <c r="X16" s="226"/>
      <c r="Y16" s="226"/>
      <c r="Z16" s="226"/>
      <c r="AA16" s="226" t="s">
        <v>351</v>
      </c>
      <c r="AB16" s="226"/>
      <c r="AC16" s="226"/>
      <c r="AD16" s="226" t="s">
        <v>352</v>
      </c>
      <c r="AE16" s="226"/>
      <c r="AF16" s="226"/>
      <c r="AG16" s="226"/>
      <c r="AH16" s="226"/>
      <c r="AI16" s="226"/>
      <c r="AJ16" s="239"/>
    </row>
    <row r="17" spans="1:36" ht="16.5" customHeight="1" x14ac:dyDescent="0.2">
      <c r="A17" s="240"/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5"/>
    </row>
    <row r="18" spans="1:36" ht="16.5" customHeight="1" x14ac:dyDescent="0.2">
      <c r="A18" s="240">
        <v>1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5"/>
    </row>
    <row r="19" spans="1:36" ht="16.5" customHeight="1" x14ac:dyDescent="0.2">
      <c r="A19" s="240"/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5"/>
    </row>
    <row r="20" spans="1:36" ht="16.5" customHeight="1" x14ac:dyDescent="0.2">
      <c r="A20" s="240">
        <v>2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5"/>
    </row>
    <row r="21" spans="1:36" ht="16.5" customHeight="1" x14ac:dyDescent="0.2">
      <c r="A21" s="240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5"/>
    </row>
    <row r="22" spans="1:36" ht="16.5" customHeight="1" x14ac:dyDescent="0.2">
      <c r="A22" s="240">
        <v>3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5"/>
    </row>
    <row r="23" spans="1:36" ht="16.5" customHeight="1" x14ac:dyDescent="0.2">
      <c r="A23" s="240"/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5"/>
    </row>
    <row r="24" spans="1:36" ht="16.5" customHeight="1" x14ac:dyDescent="0.2">
      <c r="A24" s="240">
        <v>4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5"/>
    </row>
    <row r="25" spans="1:36" ht="16.5" customHeight="1" x14ac:dyDescent="0.2">
      <c r="A25" s="240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5"/>
    </row>
    <row r="26" spans="1:36" ht="16.5" customHeight="1" x14ac:dyDescent="0.2">
      <c r="A26" s="240">
        <v>5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5"/>
    </row>
    <row r="27" spans="1:36" ht="16.5" customHeight="1" x14ac:dyDescent="0.2">
      <c r="A27" s="240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5"/>
    </row>
    <row r="28" spans="1:36" ht="16.5" customHeight="1" x14ac:dyDescent="0.2">
      <c r="A28" s="240">
        <v>6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5"/>
    </row>
    <row r="29" spans="1:36" ht="16.5" customHeight="1" x14ac:dyDescent="0.2">
      <c r="A29" s="240"/>
      <c r="B29" s="223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5"/>
    </row>
    <row r="30" spans="1:36" ht="16.5" customHeight="1" x14ac:dyDescent="0.2">
      <c r="A30" s="240" t="s">
        <v>353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5"/>
    </row>
    <row r="31" spans="1:36" ht="16.5" customHeight="1" x14ac:dyDescent="0.2">
      <c r="A31" s="240"/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5"/>
    </row>
    <row r="32" spans="1:36" ht="16.5" customHeight="1" x14ac:dyDescent="0.2">
      <c r="A32" s="240" t="s">
        <v>353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5"/>
    </row>
    <row r="33" spans="1:36" ht="16.5" customHeight="1" thickBot="1" x14ac:dyDescent="0.25">
      <c r="A33" s="280"/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85"/>
    </row>
    <row r="34" spans="1:36" ht="16.5" customHeight="1" x14ac:dyDescent="0.2">
      <c r="A34" s="237" t="s">
        <v>354</v>
      </c>
      <c r="B34" s="237"/>
      <c r="C34" s="237"/>
      <c r="D34" s="237"/>
      <c r="E34" s="237"/>
      <c r="F34" s="237" t="s">
        <v>355</v>
      </c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</row>
    <row r="35" spans="1:36" ht="16.5" customHeight="1" thickBot="1" x14ac:dyDescent="0.25">
      <c r="A35" s="237"/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</row>
    <row r="36" spans="1:36" ht="16.5" customHeight="1" x14ac:dyDescent="0.2">
      <c r="A36" s="241" t="s">
        <v>292</v>
      </c>
      <c r="B36" s="226"/>
      <c r="C36" s="226"/>
      <c r="D36" s="226"/>
      <c r="E36" s="226" t="s">
        <v>293</v>
      </c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 t="s">
        <v>350</v>
      </c>
      <c r="R36" s="226"/>
      <c r="S36" s="226"/>
      <c r="T36" s="226"/>
      <c r="U36" s="226"/>
      <c r="V36" s="226"/>
      <c r="W36" s="226"/>
      <c r="X36" s="226"/>
      <c r="Y36" s="226"/>
      <c r="Z36" s="226"/>
      <c r="AA36" s="226" t="s">
        <v>294</v>
      </c>
      <c r="AB36" s="226"/>
      <c r="AC36" s="226"/>
      <c r="AD36" s="274" t="s">
        <v>262</v>
      </c>
      <c r="AE36" s="275"/>
      <c r="AF36" s="275"/>
      <c r="AG36" s="275"/>
      <c r="AH36" s="275"/>
      <c r="AI36" s="275"/>
      <c r="AJ36" s="345"/>
    </row>
    <row r="37" spans="1:36" ht="16.5" customHeight="1" x14ac:dyDescent="0.2">
      <c r="A37" s="240"/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30"/>
      <c r="AE37" s="231"/>
      <c r="AF37" s="231"/>
      <c r="AG37" s="231"/>
      <c r="AH37" s="231"/>
      <c r="AI37" s="231"/>
      <c r="AJ37" s="343"/>
    </row>
    <row r="38" spans="1:36" ht="16.5" customHeight="1" x14ac:dyDescent="0.2">
      <c r="A38" s="240">
        <v>1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7"/>
      <c r="AE38" s="228"/>
      <c r="AF38" s="228"/>
      <c r="AG38" s="228"/>
      <c r="AH38" s="228"/>
      <c r="AI38" s="228"/>
      <c r="AJ38" s="342"/>
    </row>
    <row r="39" spans="1:36" ht="16.5" customHeight="1" x14ac:dyDescent="0.2">
      <c r="A39" s="240"/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30"/>
      <c r="AE39" s="231"/>
      <c r="AF39" s="231"/>
      <c r="AG39" s="231"/>
      <c r="AH39" s="231"/>
      <c r="AI39" s="231"/>
      <c r="AJ39" s="343"/>
    </row>
    <row r="40" spans="1:36" ht="16.5" customHeight="1" x14ac:dyDescent="0.2">
      <c r="A40" s="240">
        <v>2</v>
      </c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7"/>
      <c r="AE40" s="228"/>
      <c r="AF40" s="228"/>
      <c r="AG40" s="228"/>
      <c r="AH40" s="228"/>
      <c r="AI40" s="228"/>
      <c r="AJ40" s="342"/>
    </row>
    <row r="41" spans="1:36" ht="16.5" customHeight="1" x14ac:dyDescent="0.2">
      <c r="A41" s="240"/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30"/>
      <c r="AE41" s="231"/>
      <c r="AF41" s="231"/>
      <c r="AG41" s="231"/>
      <c r="AH41" s="231"/>
      <c r="AI41" s="231"/>
      <c r="AJ41" s="343"/>
    </row>
    <row r="42" spans="1:36" ht="16.5" customHeight="1" x14ac:dyDescent="0.2">
      <c r="A42" s="240">
        <v>3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7"/>
      <c r="AE42" s="228"/>
      <c r="AF42" s="228"/>
      <c r="AG42" s="228"/>
      <c r="AH42" s="228"/>
      <c r="AI42" s="228"/>
      <c r="AJ42" s="342"/>
    </row>
    <row r="43" spans="1:36" ht="16.5" customHeight="1" thickBot="1" x14ac:dyDescent="0.25">
      <c r="A43" s="280"/>
      <c r="B43" s="224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84"/>
      <c r="AE43" s="238"/>
      <c r="AF43" s="238"/>
      <c r="AG43" s="238"/>
      <c r="AH43" s="238"/>
      <c r="AI43" s="238"/>
      <c r="AJ43" s="344"/>
    </row>
    <row r="44" spans="1:36" x14ac:dyDescent="0.2">
      <c r="A44" s="11"/>
    </row>
    <row r="45" spans="1:36" x14ac:dyDescent="0.2">
      <c r="A45" s="11"/>
      <c r="C45" s="222" t="s">
        <v>263</v>
      </c>
      <c r="D45" s="222"/>
      <c r="E45" s="222"/>
    </row>
    <row r="46" spans="1:36" ht="12" customHeight="1" x14ac:dyDescent="0.2">
      <c r="A46" s="11"/>
      <c r="F46" s="118"/>
      <c r="G46" s="119"/>
      <c r="H46" s="119"/>
      <c r="I46" s="120"/>
      <c r="J46" s="222" t="s">
        <v>298</v>
      </c>
      <c r="K46" s="222"/>
      <c r="M46" s="222" t="s">
        <v>299</v>
      </c>
      <c r="N46" s="222"/>
      <c r="O46" s="222" t="s">
        <v>300</v>
      </c>
      <c r="P46" s="222"/>
      <c r="Q46" s="222"/>
      <c r="R46" s="222" t="s">
        <v>301</v>
      </c>
      <c r="S46" s="222"/>
      <c r="T46" s="118">
        <f>F46*700</f>
        <v>0</v>
      </c>
      <c r="U46" s="119"/>
      <c r="V46" s="119"/>
      <c r="W46" s="119"/>
      <c r="X46" s="119"/>
      <c r="Y46" s="119"/>
      <c r="Z46" s="119"/>
      <c r="AA46" s="120"/>
      <c r="AB46" s="222" t="s">
        <v>265</v>
      </c>
      <c r="AC46" s="222"/>
    </row>
    <row r="47" spans="1:36" ht="12" customHeight="1" x14ac:dyDescent="0.2">
      <c r="A47" s="11"/>
      <c r="F47" s="121"/>
      <c r="G47" s="122"/>
      <c r="H47" s="122"/>
      <c r="I47" s="123"/>
      <c r="J47" s="222"/>
      <c r="K47" s="222"/>
      <c r="M47" s="222"/>
      <c r="N47" s="222"/>
      <c r="O47" s="222"/>
      <c r="P47" s="222"/>
      <c r="Q47" s="222"/>
      <c r="R47" s="222"/>
      <c r="S47" s="222"/>
      <c r="T47" s="121"/>
      <c r="U47" s="122"/>
      <c r="V47" s="122"/>
      <c r="W47" s="122"/>
      <c r="X47" s="122"/>
      <c r="Y47" s="122"/>
      <c r="Z47" s="122"/>
      <c r="AA47" s="123"/>
      <c r="AB47" s="222"/>
      <c r="AC47" s="222"/>
    </row>
    <row r="49" spans="2:36" ht="17.25" customHeight="1" x14ac:dyDescent="0.2">
      <c r="C49" s="346" t="s">
        <v>356</v>
      </c>
      <c r="D49" s="346"/>
      <c r="E49" s="346"/>
      <c r="F49" s="346"/>
      <c r="G49" s="346"/>
      <c r="H49" s="346"/>
      <c r="I49" s="346"/>
      <c r="J49" s="346"/>
      <c r="K49" s="346"/>
      <c r="L49" s="346"/>
      <c r="M49" s="346"/>
      <c r="N49" s="346"/>
      <c r="O49" s="346"/>
      <c r="P49" s="346"/>
      <c r="Q49" s="346"/>
      <c r="R49" s="346"/>
      <c r="S49" s="346"/>
      <c r="T49" s="346"/>
      <c r="U49" s="346"/>
    </row>
    <row r="51" spans="2:36" x14ac:dyDescent="0.2">
      <c r="C51" s="205" t="s">
        <v>357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05"/>
      <c r="AJ51" s="205"/>
    </row>
    <row r="53" spans="2:36" x14ac:dyDescent="0.2">
      <c r="B53" s="222" t="s">
        <v>0</v>
      </c>
      <c r="C53" s="222"/>
      <c r="D53" s="222">
        <f>入力シート!B1</f>
        <v>4</v>
      </c>
      <c r="E53" s="222"/>
      <c r="F53" s="11" t="s">
        <v>1</v>
      </c>
      <c r="G53" s="122"/>
      <c r="H53" s="122"/>
      <c r="I53" s="11" t="s">
        <v>358</v>
      </c>
      <c r="J53" s="122"/>
      <c r="K53" s="122"/>
      <c r="L53" s="13" t="s">
        <v>327</v>
      </c>
    </row>
    <row r="54" spans="2:36" x14ac:dyDescent="0.2">
      <c r="L54" s="13"/>
    </row>
    <row r="55" spans="2:36" ht="23.25" customHeight="1" x14ac:dyDescent="0.2">
      <c r="E55" s="235" t="str">
        <f>IF(入力シート!B3="","",INDEX(入力シート!$G$2:$L$100,MATCH(入力シート!$B$3,入力シート!$G$2:$G$100,0),4))</f>
        <v/>
      </c>
      <c r="F55" s="235"/>
      <c r="G55" s="235"/>
      <c r="H55" s="235"/>
      <c r="I55" s="235"/>
      <c r="J55" s="235"/>
      <c r="K55" s="122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Y55" s="222" t="s">
        <v>269</v>
      </c>
      <c r="Z55" s="222"/>
      <c r="AA55" s="222"/>
      <c r="AB55" s="122" t="str">
        <f>IF(入力シート!B4="","",入力シート!B4)</f>
        <v/>
      </c>
      <c r="AC55" s="122"/>
      <c r="AD55" s="122"/>
      <c r="AE55" s="122"/>
      <c r="AF55" s="122"/>
      <c r="AG55" s="122"/>
      <c r="AH55" s="122"/>
      <c r="AJ55" s="14" t="s">
        <v>270</v>
      </c>
    </row>
  </sheetData>
  <mergeCells count="107">
    <mergeCell ref="C3:F4"/>
    <mergeCell ref="A10:G11"/>
    <mergeCell ref="H6:R7"/>
    <mergeCell ref="H12:R13"/>
    <mergeCell ref="H8:R9"/>
    <mergeCell ref="H10:R11"/>
    <mergeCell ref="D1:AD2"/>
    <mergeCell ref="H3:R4"/>
    <mergeCell ref="S10:T11"/>
    <mergeCell ref="U10:AJ11"/>
    <mergeCell ref="A12:G13"/>
    <mergeCell ref="U8:AJ9"/>
    <mergeCell ref="S6:Y7"/>
    <mergeCell ref="Z6:AJ7"/>
    <mergeCell ref="T3:AA4"/>
    <mergeCell ref="S12:T13"/>
    <mergeCell ref="A6:G7"/>
    <mergeCell ref="A8:G9"/>
    <mergeCell ref="U12:AJ13"/>
    <mergeCell ref="AB55:AH55"/>
    <mergeCell ref="A32:D33"/>
    <mergeCell ref="A30:D31"/>
    <mergeCell ref="F34:R35"/>
    <mergeCell ref="A40:D41"/>
    <mergeCell ref="A24:D25"/>
    <mergeCell ref="AD42:AJ43"/>
    <mergeCell ref="A20:D21"/>
    <mergeCell ref="A22:D23"/>
    <mergeCell ref="Y55:AA55"/>
    <mergeCell ref="K55:V55"/>
    <mergeCell ref="T46:AA47"/>
    <mergeCell ref="O46:Q47"/>
    <mergeCell ref="C49:U49"/>
    <mergeCell ref="A42:D43"/>
    <mergeCell ref="A38:D39"/>
    <mergeCell ref="E30:P31"/>
    <mergeCell ref="Q30:Z31"/>
    <mergeCell ref="AA30:AC31"/>
    <mergeCell ref="AB46:AC47"/>
    <mergeCell ref="M46:N47"/>
    <mergeCell ref="C45:E45"/>
    <mergeCell ref="F46:I47"/>
    <mergeCell ref="E42:P43"/>
    <mergeCell ref="A16:D17"/>
    <mergeCell ref="AD16:AJ17"/>
    <mergeCell ref="S8:T9"/>
    <mergeCell ref="A28:D29"/>
    <mergeCell ref="A26:D27"/>
    <mergeCell ref="A36:D37"/>
    <mergeCell ref="E16:P17"/>
    <mergeCell ref="Q16:Z17"/>
    <mergeCell ref="AA16:AC17"/>
    <mergeCell ref="E18:P19"/>
    <mergeCell ref="Q18:Z19"/>
    <mergeCell ref="AA18:AC19"/>
    <mergeCell ref="Q32:Z33"/>
    <mergeCell ref="AA32:AC33"/>
    <mergeCell ref="A18:D19"/>
    <mergeCell ref="F14:R15"/>
    <mergeCell ref="A14:E15"/>
    <mergeCell ref="AD30:AJ31"/>
    <mergeCell ref="E32:P33"/>
    <mergeCell ref="A34:E35"/>
    <mergeCell ref="AD18:AJ19"/>
    <mergeCell ref="E20:P21"/>
    <mergeCell ref="Q20:Z21"/>
    <mergeCell ref="AA20:AC21"/>
    <mergeCell ref="E55:J55"/>
    <mergeCell ref="C51:AJ51"/>
    <mergeCell ref="AD24:AJ25"/>
    <mergeCell ref="E26:P27"/>
    <mergeCell ref="Q26:Z27"/>
    <mergeCell ref="AA26:AC27"/>
    <mergeCell ref="AD26:AJ27"/>
    <mergeCell ref="E28:P29"/>
    <mergeCell ref="Q28:Z29"/>
    <mergeCell ref="AA28:AC29"/>
    <mergeCell ref="AD28:AJ29"/>
    <mergeCell ref="E24:P25"/>
    <mergeCell ref="Q24:Z25"/>
    <mergeCell ref="AA24:AC25"/>
    <mergeCell ref="J53:K53"/>
    <mergeCell ref="R46:S47"/>
    <mergeCell ref="B53:C53"/>
    <mergeCell ref="D53:E53"/>
    <mergeCell ref="J46:K47"/>
    <mergeCell ref="G53:H53"/>
    <mergeCell ref="Q42:Z43"/>
    <mergeCell ref="AA42:AC43"/>
    <mergeCell ref="E38:P39"/>
    <mergeCell ref="Q38:Z39"/>
    <mergeCell ref="AA38:AC39"/>
    <mergeCell ref="E40:P41"/>
    <mergeCell ref="Q40:Z41"/>
    <mergeCell ref="AA40:AC41"/>
    <mergeCell ref="AD36:AJ37"/>
    <mergeCell ref="AD38:AJ39"/>
    <mergeCell ref="AD40:AJ41"/>
    <mergeCell ref="AD20:AJ21"/>
    <mergeCell ref="E22:P23"/>
    <mergeCell ref="Q22:Z23"/>
    <mergeCell ref="AA22:AC23"/>
    <mergeCell ref="AD22:AJ23"/>
    <mergeCell ref="AD32:AJ33"/>
    <mergeCell ref="E36:P37"/>
    <mergeCell ref="Q36:Z37"/>
    <mergeCell ref="AA36:AC37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55"/>
  <sheetViews>
    <sheetView topLeftCell="A22" workbookViewId="0">
      <selection activeCell="T48" sqref="T48"/>
    </sheetView>
  </sheetViews>
  <sheetFormatPr defaultColWidth="9" defaultRowHeight="13.2" x14ac:dyDescent="0.2"/>
  <cols>
    <col min="1" max="1" width="2.6640625" style="10" customWidth="1"/>
    <col min="2" max="61" width="2.6640625" style="11" customWidth="1"/>
    <col min="62" max="16384" width="9" style="11"/>
  </cols>
  <sheetData>
    <row r="1" spans="1:36" ht="11.25" customHeight="1" x14ac:dyDescent="0.2">
      <c r="A1" s="75"/>
      <c r="D1" s="249" t="str">
        <f>"令和"&amp;入力シート!B1&amp;"年度　第"&amp;入力シート!B2&amp;"回　　佐賀県中学校総合体育大会"</f>
        <v>令和4年度　第59回　　佐賀県中学校総合体育大会</v>
      </c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</row>
    <row r="2" spans="1:36" ht="11.25" customHeight="1" x14ac:dyDescent="0.2">
      <c r="A2" s="75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</row>
    <row r="3" spans="1:36" ht="11.25" customHeight="1" x14ac:dyDescent="0.2">
      <c r="A3" s="75"/>
      <c r="C3" s="250" t="s">
        <v>246</v>
      </c>
      <c r="D3" s="250"/>
      <c r="E3" s="250"/>
      <c r="F3" s="250"/>
      <c r="H3" s="251" t="s">
        <v>359</v>
      </c>
      <c r="I3" s="252"/>
      <c r="J3" s="252"/>
      <c r="K3" s="252"/>
      <c r="L3" s="252"/>
      <c r="M3" s="252"/>
      <c r="N3" s="252"/>
      <c r="O3" s="252"/>
      <c r="P3" s="252"/>
      <c r="Q3" s="252"/>
      <c r="R3" s="253"/>
      <c r="T3" s="249" t="s">
        <v>245</v>
      </c>
      <c r="U3" s="249"/>
      <c r="V3" s="249"/>
      <c r="W3" s="249"/>
      <c r="X3" s="249"/>
      <c r="Y3" s="249"/>
      <c r="Z3" s="249"/>
      <c r="AA3" s="249"/>
    </row>
    <row r="4" spans="1:36" ht="11.25" customHeight="1" x14ac:dyDescent="0.2">
      <c r="A4" s="75"/>
      <c r="C4" s="250"/>
      <c r="D4" s="250"/>
      <c r="E4" s="250"/>
      <c r="F4" s="250"/>
      <c r="H4" s="254"/>
      <c r="I4" s="255"/>
      <c r="J4" s="255"/>
      <c r="K4" s="255"/>
      <c r="L4" s="255"/>
      <c r="M4" s="255"/>
      <c r="N4" s="255"/>
      <c r="O4" s="255"/>
      <c r="P4" s="255"/>
      <c r="Q4" s="255"/>
      <c r="R4" s="256"/>
      <c r="T4" s="249"/>
      <c r="U4" s="249"/>
      <c r="V4" s="249"/>
      <c r="W4" s="249"/>
      <c r="X4" s="249"/>
      <c r="Y4" s="249"/>
      <c r="Z4" s="249"/>
      <c r="AA4" s="249"/>
    </row>
    <row r="5" spans="1:36" ht="13.8" thickBot="1" x14ac:dyDescent="0.25">
      <c r="A5" s="76" t="s">
        <v>247</v>
      </c>
    </row>
    <row r="6" spans="1:36" ht="16.5" customHeight="1" x14ac:dyDescent="0.2">
      <c r="A6" s="257" t="s">
        <v>330</v>
      </c>
      <c r="B6" s="258"/>
      <c r="C6" s="258"/>
      <c r="D6" s="258"/>
      <c r="E6" s="258"/>
      <c r="F6" s="258"/>
      <c r="G6" s="258"/>
      <c r="H6" s="261" t="str">
        <f>IF(入力シート!B3="","",INDEX(入力シート!$G$2:$L$100,MATCH(入力シート!$B$3,入力シート!$G$2:$G$100,0),4))</f>
        <v/>
      </c>
      <c r="I6" s="262"/>
      <c r="J6" s="262"/>
      <c r="K6" s="262"/>
      <c r="L6" s="262"/>
      <c r="M6" s="262"/>
      <c r="N6" s="262"/>
      <c r="O6" s="262"/>
      <c r="P6" s="262"/>
      <c r="Q6" s="262"/>
      <c r="R6" s="263"/>
      <c r="S6" s="264" t="s">
        <v>9</v>
      </c>
      <c r="T6" s="264"/>
      <c r="U6" s="264"/>
      <c r="V6" s="264"/>
      <c r="W6" s="264"/>
      <c r="X6" s="264"/>
      <c r="Y6" s="264"/>
      <c r="Z6" s="265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AA6" s="265"/>
      <c r="AB6" s="265"/>
      <c r="AC6" s="265"/>
      <c r="AD6" s="265"/>
      <c r="AE6" s="265"/>
      <c r="AF6" s="265"/>
      <c r="AG6" s="265"/>
      <c r="AH6" s="265"/>
      <c r="AI6" s="265"/>
      <c r="AJ6" s="266"/>
    </row>
    <row r="7" spans="1:36" ht="16.5" customHeight="1" x14ac:dyDescent="0.2">
      <c r="A7" s="259"/>
      <c r="B7" s="260"/>
      <c r="C7" s="260"/>
      <c r="D7" s="260"/>
      <c r="E7" s="260"/>
      <c r="F7" s="260"/>
      <c r="G7" s="260"/>
      <c r="H7" s="121"/>
      <c r="I7" s="122"/>
      <c r="J7" s="122"/>
      <c r="K7" s="122"/>
      <c r="L7" s="122"/>
      <c r="M7" s="122"/>
      <c r="N7" s="122"/>
      <c r="O7" s="122"/>
      <c r="P7" s="122"/>
      <c r="Q7" s="122"/>
      <c r="R7" s="123"/>
      <c r="S7" s="234"/>
      <c r="T7" s="234"/>
      <c r="U7" s="234"/>
      <c r="V7" s="234"/>
      <c r="W7" s="234"/>
      <c r="X7" s="234"/>
      <c r="Y7" s="234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67"/>
    </row>
    <row r="8" spans="1:36" ht="16.5" customHeight="1" x14ac:dyDescent="0.2">
      <c r="A8" s="233" t="s">
        <v>250</v>
      </c>
      <c r="B8" s="234"/>
      <c r="C8" s="234"/>
      <c r="D8" s="234"/>
      <c r="E8" s="234"/>
      <c r="F8" s="234"/>
      <c r="G8" s="234"/>
      <c r="H8" s="118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227" t="s">
        <v>251</v>
      </c>
      <c r="T8" s="229"/>
      <c r="U8" s="269" t="s">
        <v>276</v>
      </c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70"/>
    </row>
    <row r="9" spans="1:36" ht="16.5" customHeight="1" x14ac:dyDescent="0.2">
      <c r="A9" s="233"/>
      <c r="B9" s="234"/>
      <c r="C9" s="234"/>
      <c r="D9" s="234"/>
      <c r="E9" s="234"/>
      <c r="F9" s="234"/>
      <c r="G9" s="234"/>
      <c r="H9" s="121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230"/>
      <c r="T9" s="23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3"/>
    </row>
    <row r="10" spans="1:36" ht="16.5" customHeight="1" x14ac:dyDescent="0.2">
      <c r="A10" s="233" t="s">
        <v>253</v>
      </c>
      <c r="B10" s="234"/>
      <c r="C10" s="234"/>
      <c r="D10" s="234"/>
      <c r="E10" s="234"/>
      <c r="F10" s="234"/>
      <c r="G10" s="234"/>
      <c r="H10" s="118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223" t="s">
        <v>251</v>
      </c>
      <c r="T10" s="223"/>
      <c r="U10" s="269" t="s">
        <v>332</v>
      </c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70"/>
    </row>
    <row r="11" spans="1:36" ht="16.5" customHeight="1" x14ac:dyDescent="0.2">
      <c r="A11" s="233"/>
      <c r="B11" s="234"/>
      <c r="C11" s="234"/>
      <c r="D11" s="234"/>
      <c r="E11" s="234"/>
      <c r="F11" s="234"/>
      <c r="G11" s="234"/>
      <c r="H11" s="121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223"/>
      <c r="T11" s="223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3"/>
    </row>
    <row r="12" spans="1:36" ht="16.5" customHeight="1" x14ac:dyDescent="0.2">
      <c r="A12" s="242" t="s">
        <v>289</v>
      </c>
      <c r="B12" s="243"/>
      <c r="C12" s="243"/>
      <c r="D12" s="243"/>
      <c r="E12" s="243"/>
      <c r="F12" s="243"/>
      <c r="G12" s="244"/>
      <c r="H12" s="118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223" t="s">
        <v>251</v>
      </c>
      <c r="T12" s="223"/>
      <c r="U12" s="269" t="s">
        <v>333</v>
      </c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70"/>
    </row>
    <row r="13" spans="1:36" ht="16.5" customHeight="1" thickBot="1" x14ac:dyDescent="0.25">
      <c r="A13" s="245"/>
      <c r="B13" s="246"/>
      <c r="C13" s="246"/>
      <c r="D13" s="246"/>
      <c r="E13" s="246"/>
      <c r="F13" s="246"/>
      <c r="G13" s="247"/>
      <c r="H13" s="248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24"/>
      <c r="T13" s="224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9"/>
    </row>
    <row r="14" spans="1:36" ht="16.5" customHeight="1" x14ac:dyDescent="0.2">
      <c r="A14" s="275" t="s">
        <v>349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</row>
    <row r="15" spans="1:36" ht="16.5" customHeight="1" thickBot="1" x14ac:dyDescent="0.25">
      <c r="A15" s="238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</row>
    <row r="16" spans="1:36" ht="16.5" customHeight="1" x14ac:dyDescent="0.2">
      <c r="A16" s="241" t="s">
        <v>292</v>
      </c>
      <c r="B16" s="226"/>
      <c r="C16" s="226"/>
      <c r="D16" s="226"/>
      <c r="E16" s="226" t="s">
        <v>260</v>
      </c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 t="s">
        <v>351</v>
      </c>
      <c r="V16" s="226"/>
      <c r="W16" s="226"/>
      <c r="X16" s="226"/>
      <c r="Y16" s="226"/>
      <c r="Z16" s="226"/>
      <c r="AA16" s="226" t="s">
        <v>352</v>
      </c>
      <c r="AB16" s="226"/>
      <c r="AC16" s="226"/>
      <c r="AD16" s="226"/>
      <c r="AE16" s="226"/>
      <c r="AF16" s="226"/>
      <c r="AG16" s="226"/>
      <c r="AH16" s="226"/>
      <c r="AI16" s="226"/>
      <c r="AJ16" s="239"/>
    </row>
    <row r="17" spans="1:36" ht="16.5" customHeight="1" x14ac:dyDescent="0.2">
      <c r="A17" s="240"/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5"/>
    </row>
    <row r="18" spans="1:36" ht="16.5" customHeight="1" x14ac:dyDescent="0.2">
      <c r="A18" s="240">
        <v>1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5"/>
    </row>
    <row r="19" spans="1:36" ht="16.5" customHeight="1" x14ac:dyDescent="0.2">
      <c r="A19" s="240"/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5"/>
    </row>
    <row r="20" spans="1:36" ht="16.5" customHeight="1" x14ac:dyDescent="0.2">
      <c r="A20" s="240">
        <v>2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5"/>
    </row>
    <row r="21" spans="1:36" ht="16.5" customHeight="1" x14ac:dyDescent="0.2">
      <c r="A21" s="240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5"/>
    </row>
    <row r="22" spans="1:36" ht="16.5" customHeight="1" x14ac:dyDescent="0.2">
      <c r="A22" s="240">
        <v>3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5"/>
    </row>
    <row r="23" spans="1:36" ht="16.5" customHeight="1" x14ac:dyDescent="0.2">
      <c r="A23" s="240"/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5"/>
    </row>
    <row r="24" spans="1:36" ht="16.5" customHeight="1" x14ac:dyDescent="0.2">
      <c r="A24" s="240">
        <v>4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5"/>
    </row>
    <row r="25" spans="1:36" ht="16.5" customHeight="1" x14ac:dyDescent="0.2">
      <c r="A25" s="240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5"/>
    </row>
    <row r="26" spans="1:36" ht="16.5" customHeight="1" x14ac:dyDescent="0.2">
      <c r="A26" s="240" t="s">
        <v>353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5"/>
    </row>
    <row r="27" spans="1:36" ht="16.5" customHeight="1" x14ac:dyDescent="0.2">
      <c r="A27" s="240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5"/>
    </row>
    <row r="28" spans="1:36" ht="16.5" customHeight="1" x14ac:dyDescent="0.2">
      <c r="A28" s="240" t="s">
        <v>353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5"/>
    </row>
    <row r="29" spans="1:36" ht="16.5" customHeight="1" thickBot="1" x14ac:dyDescent="0.25">
      <c r="A29" s="280"/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85"/>
    </row>
    <row r="30" spans="1:36" ht="16.5" customHeight="1" x14ac:dyDescent="0.2">
      <c r="A30" s="237" t="s">
        <v>354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</row>
    <row r="31" spans="1:36" ht="16.5" customHeight="1" thickBot="1" x14ac:dyDescent="0.25">
      <c r="A31" s="238"/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</row>
    <row r="32" spans="1:36" ht="16.5" customHeight="1" x14ac:dyDescent="0.2">
      <c r="A32" s="241" t="s">
        <v>292</v>
      </c>
      <c r="B32" s="226"/>
      <c r="C32" s="226"/>
      <c r="D32" s="226"/>
      <c r="E32" s="226" t="s">
        <v>360</v>
      </c>
      <c r="F32" s="226"/>
      <c r="G32" s="226"/>
      <c r="H32" s="226"/>
      <c r="I32" s="226"/>
      <c r="J32" s="226"/>
      <c r="K32" s="226" t="s">
        <v>293</v>
      </c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 t="s">
        <v>294</v>
      </c>
      <c r="Z32" s="226"/>
      <c r="AA32" s="226"/>
      <c r="AB32" s="226"/>
      <c r="AC32" s="226"/>
      <c r="AD32" s="226" t="s">
        <v>262</v>
      </c>
      <c r="AE32" s="226"/>
      <c r="AF32" s="226"/>
      <c r="AG32" s="226"/>
      <c r="AH32" s="226"/>
      <c r="AI32" s="226"/>
      <c r="AJ32" s="239"/>
    </row>
    <row r="33" spans="1:36" ht="16.5" customHeight="1" x14ac:dyDescent="0.2">
      <c r="A33" s="240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5"/>
    </row>
    <row r="34" spans="1:36" ht="16.5" customHeight="1" x14ac:dyDescent="0.2">
      <c r="A34" s="240">
        <v>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5"/>
    </row>
    <row r="35" spans="1:36" ht="16.5" customHeight="1" x14ac:dyDescent="0.2">
      <c r="A35" s="240"/>
      <c r="B35" s="223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5"/>
    </row>
    <row r="36" spans="1:36" ht="16.5" customHeight="1" x14ac:dyDescent="0.2">
      <c r="A36" s="240">
        <v>2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5"/>
    </row>
    <row r="37" spans="1:36" ht="16.5" customHeight="1" x14ac:dyDescent="0.2">
      <c r="A37" s="240"/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5"/>
    </row>
    <row r="38" spans="1:36" ht="16.5" customHeight="1" x14ac:dyDescent="0.2">
      <c r="A38" s="240">
        <v>3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5"/>
    </row>
    <row r="39" spans="1:36" ht="16.5" customHeight="1" x14ac:dyDescent="0.2">
      <c r="A39" s="240"/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5"/>
    </row>
    <row r="40" spans="1:36" ht="16.5" customHeight="1" x14ac:dyDescent="0.2">
      <c r="A40" s="240">
        <v>4</v>
      </c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5"/>
    </row>
    <row r="41" spans="1:36" ht="16.5" customHeight="1" x14ac:dyDescent="0.2">
      <c r="A41" s="240"/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5"/>
    </row>
    <row r="42" spans="1:36" ht="16.5" customHeight="1" x14ac:dyDescent="0.2">
      <c r="A42" s="240">
        <v>5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5"/>
    </row>
    <row r="43" spans="1:36" ht="16.5" customHeight="1" thickBot="1" x14ac:dyDescent="0.25">
      <c r="A43" s="280"/>
      <c r="B43" s="224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85"/>
    </row>
    <row r="44" spans="1:36" x14ac:dyDescent="0.2">
      <c r="A44" s="11"/>
    </row>
    <row r="45" spans="1:36" x14ac:dyDescent="0.2">
      <c r="A45" s="11"/>
      <c r="C45" s="222" t="s">
        <v>263</v>
      </c>
      <c r="D45" s="222"/>
      <c r="E45" s="222"/>
    </row>
    <row r="46" spans="1:36" ht="12" customHeight="1" x14ac:dyDescent="0.2">
      <c r="A46" s="11"/>
      <c r="F46" s="118"/>
      <c r="G46" s="119"/>
      <c r="H46" s="119"/>
      <c r="I46" s="120"/>
      <c r="J46" s="222" t="s">
        <v>298</v>
      </c>
      <c r="K46" s="222"/>
      <c r="M46" s="222" t="s">
        <v>299</v>
      </c>
      <c r="N46" s="222"/>
      <c r="O46" s="222" t="s">
        <v>300</v>
      </c>
      <c r="P46" s="222"/>
      <c r="Q46" s="222"/>
      <c r="R46" s="222" t="s">
        <v>301</v>
      </c>
      <c r="S46" s="222"/>
      <c r="T46" s="118">
        <f>F46*700</f>
        <v>0</v>
      </c>
      <c r="U46" s="119"/>
      <c r="V46" s="119"/>
      <c r="W46" s="119"/>
      <c r="X46" s="119"/>
      <c r="Y46" s="119"/>
      <c r="Z46" s="119"/>
      <c r="AA46" s="120"/>
      <c r="AB46" s="222" t="s">
        <v>265</v>
      </c>
      <c r="AC46" s="222"/>
    </row>
    <row r="47" spans="1:36" ht="12" customHeight="1" x14ac:dyDescent="0.2">
      <c r="A47" s="11"/>
      <c r="F47" s="121"/>
      <c r="G47" s="122"/>
      <c r="H47" s="122"/>
      <c r="I47" s="123"/>
      <c r="J47" s="222"/>
      <c r="K47" s="222"/>
      <c r="M47" s="222"/>
      <c r="N47" s="222"/>
      <c r="O47" s="222"/>
      <c r="P47" s="222"/>
      <c r="Q47" s="222"/>
      <c r="R47" s="222"/>
      <c r="S47" s="222"/>
      <c r="T47" s="121"/>
      <c r="U47" s="122"/>
      <c r="V47" s="122"/>
      <c r="W47" s="122"/>
      <c r="X47" s="122"/>
      <c r="Y47" s="122"/>
      <c r="Z47" s="122"/>
      <c r="AA47" s="123"/>
      <c r="AB47" s="222"/>
      <c r="AC47" s="222"/>
    </row>
    <row r="49" spans="2:36" ht="17.25" customHeight="1" x14ac:dyDescent="0.2">
      <c r="C49" s="346" t="s">
        <v>356</v>
      </c>
      <c r="D49" s="346"/>
      <c r="E49" s="346"/>
      <c r="F49" s="346"/>
      <c r="G49" s="346"/>
      <c r="H49" s="346"/>
      <c r="I49" s="346"/>
      <c r="J49" s="346"/>
      <c r="K49" s="346"/>
      <c r="L49" s="346"/>
      <c r="M49" s="346"/>
      <c r="N49" s="346"/>
      <c r="O49" s="346"/>
      <c r="P49" s="346"/>
      <c r="Q49" s="346"/>
      <c r="R49" s="346"/>
      <c r="S49" s="346"/>
      <c r="T49" s="346"/>
      <c r="U49" s="346"/>
    </row>
    <row r="51" spans="2:36" x14ac:dyDescent="0.2">
      <c r="C51" s="205" t="s">
        <v>357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05"/>
      <c r="AJ51" s="205"/>
    </row>
    <row r="53" spans="2:36" x14ac:dyDescent="0.2">
      <c r="B53" s="222" t="s">
        <v>0</v>
      </c>
      <c r="C53" s="222"/>
      <c r="D53" s="222">
        <f>入力シート!B1</f>
        <v>4</v>
      </c>
      <c r="E53" s="222"/>
      <c r="F53" s="11" t="s">
        <v>1</v>
      </c>
      <c r="G53" s="122"/>
      <c r="H53" s="122"/>
      <c r="I53" s="11" t="s">
        <v>358</v>
      </c>
      <c r="J53" s="122"/>
      <c r="K53" s="122"/>
      <c r="L53" s="13" t="s">
        <v>327</v>
      </c>
    </row>
    <row r="54" spans="2:36" x14ac:dyDescent="0.2">
      <c r="L54" s="13"/>
    </row>
    <row r="55" spans="2:36" ht="23.25" customHeight="1" x14ac:dyDescent="0.2">
      <c r="E55" s="13"/>
      <c r="F55" s="235" t="str">
        <f>IF(入力シート!B3="","",INDEX(入力シート!$G$2:$L$100,MATCH(入力シート!$B$3,入力シート!$G$2:$G$100,0),4))</f>
        <v/>
      </c>
      <c r="G55" s="235"/>
      <c r="H55" s="235"/>
      <c r="I55" s="235"/>
      <c r="J55" s="235"/>
      <c r="K55" s="235"/>
      <c r="L55" s="235"/>
      <c r="M55" s="235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13"/>
      <c r="Y55" s="235" t="s">
        <v>269</v>
      </c>
      <c r="Z55" s="235"/>
      <c r="AA55" s="235"/>
      <c r="AB55" s="235" t="str">
        <f>IF(入力シート!B4="","",入力シート!B4)</f>
        <v/>
      </c>
      <c r="AC55" s="235"/>
      <c r="AD55" s="235"/>
      <c r="AE55" s="235"/>
      <c r="AF55" s="235"/>
      <c r="AG55" s="235"/>
      <c r="AH55" s="235"/>
      <c r="AJ55" s="14" t="s">
        <v>270</v>
      </c>
    </row>
  </sheetData>
  <mergeCells count="100">
    <mergeCell ref="D1:AD2"/>
    <mergeCell ref="AD36:AJ37"/>
    <mergeCell ref="A18:D19"/>
    <mergeCell ref="A8:G9"/>
    <mergeCell ref="A12:G13"/>
    <mergeCell ref="H6:R7"/>
    <mergeCell ref="E16:T17"/>
    <mergeCell ref="E18:T19"/>
    <mergeCell ref="S10:T11"/>
    <mergeCell ref="U10:AJ11"/>
    <mergeCell ref="A14:E15"/>
    <mergeCell ref="H3:R4"/>
    <mergeCell ref="T3:AA4"/>
    <mergeCell ref="A16:D17"/>
    <mergeCell ref="C3:F4"/>
    <mergeCell ref="A20:D21"/>
    <mergeCell ref="A22:D23"/>
    <mergeCell ref="U20:Z21"/>
    <mergeCell ref="AA18:AJ19"/>
    <mergeCell ref="AA20:AJ21"/>
    <mergeCell ref="U22:Z23"/>
    <mergeCell ref="U18:Z19"/>
    <mergeCell ref="AA22:AJ23"/>
    <mergeCell ref="S6:Y7"/>
    <mergeCell ref="Z6:AJ7"/>
    <mergeCell ref="H10:R11"/>
    <mergeCell ref="F14:R15"/>
    <mergeCell ref="A6:G7"/>
    <mergeCell ref="H8:R9"/>
    <mergeCell ref="S8:T9"/>
    <mergeCell ref="U8:AJ9"/>
    <mergeCell ref="U16:Z17"/>
    <mergeCell ref="AA16:AJ17"/>
    <mergeCell ref="A10:G11"/>
    <mergeCell ref="H12:R13"/>
    <mergeCell ref="S12:T13"/>
    <mergeCell ref="U12:AJ13"/>
    <mergeCell ref="A24:D25"/>
    <mergeCell ref="E22:T23"/>
    <mergeCell ref="Y55:AA55"/>
    <mergeCell ref="M55:W55"/>
    <mergeCell ref="E34:J35"/>
    <mergeCell ref="K34:X35"/>
    <mergeCell ref="Y34:AC35"/>
    <mergeCell ref="E42:J43"/>
    <mergeCell ref="K42:X43"/>
    <mergeCell ref="T46:AA47"/>
    <mergeCell ref="E26:T27"/>
    <mergeCell ref="U26:Z27"/>
    <mergeCell ref="AA26:AJ27"/>
    <mergeCell ref="AB46:AC47"/>
    <mergeCell ref="C49:U49"/>
    <mergeCell ref="B53:C53"/>
    <mergeCell ref="A40:D41"/>
    <mergeCell ref="A42:D43"/>
    <mergeCell ref="AD32:AJ33"/>
    <mergeCell ref="A36:D37"/>
    <mergeCell ref="A34:D35"/>
    <mergeCell ref="K32:X33"/>
    <mergeCell ref="K40:X41"/>
    <mergeCell ref="Y40:AC41"/>
    <mergeCell ref="AD42:AJ43"/>
    <mergeCell ref="A38:D39"/>
    <mergeCell ref="E38:J39"/>
    <mergeCell ref="K38:X39"/>
    <mergeCell ref="E40:J41"/>
    <mergeCell ref="AD38:AJ39"/>
    <mergeCell ref="AD40:AJ41"/>
    <mergeCell ref="AD34:AJ35"/>
    <mergeCell ref="AA24:AJ25"/>
    <mergeCell ref="E28:T29"/>
    <mergeCell ref="E24:T25"/>
    <mergeCell ref="U24:Z25"/>
    <mergeCell ref="U28:Z29"/>
    <mergeCell ref="G53:H53"/>
    <mergeCell ref="J53:K53"/>
    <mergeCell ref="E32:J33"/>
    <mergeCell ref="E36:J37"/>
    <mergeCell ref="K36:X37"/>
    <mergeCell ref="F30:R31"/>
    <mergeCell ref="A30:E31"/>
    <mergeCell ref="A32:D33"/>
    <mergeCell ref="Y32:AC33"/>
    <mergeCell ref="A26:D27"/>
    <mergeCell ref="AB55:AH55"/>
    <mergeCell ref="AA28:AJ29"/>
    <mergeCell ref="E20:T21"/>
    <mergeCell ref="C45:E45"/>
    <mergeCell ref="F46:I47"/>
    <mergeCell ref="J46:K47"/>
    <mergeCell ref="M46:N47"/>
    <mergeCell ref="R46:S47"/>
    <mergeCell ref="O46:Q47"/>
    <mergeCell ref="D53:E53"/>
    <mergeCell ref="Y36:AC37"/>
    <mergeCell ref="C51:AJ51"/>
    <mergeCell ref="F55:L55"/>
    <mergeCell ref="Y38:AC39"/>
    <mergeCell ref="Y42:AC43"/>
    <mergeCell ref="A28:D29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1"/>
  <sheetViews>
    <sheetView topLeftCell="A19" zoomScaleNormal="100" workbookViewId="0">
      <selection activeCell="B35" sqref="B35:I36"/>
    </sheetView>
  </sheetViews>
  <sheetFormatPr defaultColWidth="9" defaultRowHeight="13.2" x14ac:dyDescent="0.2"/>
  <cols>
    <col min="1" max="1" width="5" style="1" customWidth="1"/>
    <col min="2" max="10" width="9.21875" style="1" customWidth="1"/>
    <col min="11" max="16384" width="9" style="1"/>
  </cols>
  <sheetData>
    <row r="1" spans="1:10" ht="24" customHeight="1" x14ac:dyDescent="0.2">
      <c r="A1" s="106" t="s">
        <v>266</v>
      </c>
      <c r="B1" s="106"/>
      <c r="C1" s="106"/>
      <c r="D1" s="106"/>
      <c r="E1" s="70"/>
      <c r="F1" s="70"/>
      <c r="G1" s="70"/>
      <c r="H1" s="70"/>
      <c r="I1" s="70"/>
      <c r="J1" s="70"/>
    </row>
    <row r="2" spans="1:10" x14ac:dyDescent="0.2">
      <c r="A2" s="105" t="str">
        <f>"令和"&amp;入力シート!B1&amp;"年度　第"&amp;入力シート!B2&amp;"回　　佐賀県中学校総合体育大会"</f>
        <v>令和4年度　第59回　　佐賀県中学校総合体育大会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x14ac:dyDescent="0.2">
      <c r="A3" s="105"/>
      <c r="B3" s="105"/>
      <c r="C3" s="105"/>
      <c r="D3" s="105"/>
      <c r="E3" s="105"/>
      <c r="F3" s="105"/>
      <c r="G3" s="105"/>
      <c r="H3" s="105"/>
      <c r="I3" s="105"/>
      <c r="J3" s="105"/>
    </row>
    <row r="4" spans="1:10" ht="21" x14ac:dyDescent="0.2">
      <c r="A4" s="83"/>
      <c r="B4" s="83"/>
      <c r="C4" s="83"/>
      <c r="D4" s="114"/>
      <c r="E4" s="114"/>
      <c r="F4" s="114"/>
      <c r="G4" s="114"/>
      <c r="H4" s="114"/>
      <c r="I4" s="83"/>
      <c r="J4" s="83"/>
    </row>
    <row r="5" spans="1:10" ht="21" x14ac:dyDescent="0.2">
      <c r="A5" s="83"/>
      <c r="B5" s="83"/>
      <c r="C5" s="83"/>
      <c r="D5" s="114"/>
      <c r="E5" s="114"/>
      <c r="F5" s="114"/>
      <c r="G5" s="114"/>
      <c r="H5" s="114"/>
      <c r="I5" s="83"/>
      <c r="J5" s="83"/>
    </row>
    <row r="7" spans="1:10" ht="13.5" customHeight="1" x14ac:dyDescent="0.2">
      <c r="A7" s="70"/>
      <c r="B7" s="113" t="s">
        <v>361</v>
      </c>
      <c r="C7" s="113"/>
      <c r="D7" s="113"/>
      <c r="E7" s="113"/>
      <c r="F7" s="113"/>
      <c r="G7" s="113"/>
      <c r="H7" s="113"/>
      <c r="I7" s="113"/>
      <c r="J7" s="70"/>
    </row>
    <row r="8" spans="1:10" ht="13.5" customHeight="1" x14ac:dyDescent="0.2">
      <c r="A8" s="70"/>
      <c r="B8" s="113"/>
      <c r="C8" s="113"/>
      <c r="D8" s="113"/>
      <c r="E8" s="113"/>
      <c r="F8" s="113"/>
      <c r="G8" s="113"/>
      <c r="H8" s="113"/>
      <c r="I8" s="113"/>
      <c r="J8" s="70"/>
    </row>
    <row r="9" spans="1:10" ht="13.5" customHeight="1" x14ac:dyDescent="0.2">
      <c r="A9" s="70"/>
      <c r="B9" s="113"/>
      <c r="C9" s="113"/>
      <c r="D9" s="113"/>
      <c r="E9" s="113"/>
      <c r="F9" s="113"/>
      <c r="G9" s="113"/>
      <c r="H9" s="113"/>
      <c r="I9" s="113"/>
      <c r="J9" s="70"/>
    </row>
    <row r="10" spans="1:10" ht="13.5" customHeight="1" x14ac:dyDescent="0.2">
      <c r="A10" s="70"/>
      <c r="B10" s="84"/>
      <c r="C10" s="84"/>
      <c r="D10" s="84"/>
      <c r="E10" s="84"/>
      <c r="F10" s="84"/>
      <c r="G10" s="84"/>
      <c r="H10" s="84"/>
      <c r="I10" s="84"/>
      <c r="J10" s="70"/>
    </row>
    <row r="12" spans="1:10" x14ac:dyDescent="0.2">
      <c r="A12" s="87" t="s">
        <v>362</v>
      </c>
      <c r="B12" s="87"/>
      <c r="C12" s="70"/>
      <c r="D12" s="70"/>
      <c r="E12" s="70"/>
      <c r="F12" s="70"/>
      <c r="G12" s="70"/>
      <c r="H12" s="70"/>
      <c r="I12" s="70"/>
      <c r="J12" s="70"/>
    </row>
    <row r="13" spans="1:10" x14ac:dyDescent="0.2">
      <c r="A13" s="87"/>
      <c r="B13" s="87"/>
      <c r="C13" s="70"/>
      <c r="D13" s="70"/>
      <c r="E13" s="70"/>
      <c r="F13" s="74"/>
      <c r="G13" s="70"/>
      <c r="H13" s="70"/>
      <c r="I13" s="70"/>
      <c r="J13" s="70"/>
    </row>
    <row r="14" spans="1:10" x14ac:dyDescent="0.2">
      <c r="A14" s="70"/>
      <c r="B14" s="86" t="s">
        <v>336</v>
      </c>
      <c r="C14" s="86"/>
      <c r="D14" s="86"/>
      <c r="E14" s="86"/>
      <c r="F14" s="86" t="s">
        <v>261</v>
      </c>
      <c r="G14" s="86" t="s">
        <v>363</v>
      </c>
      <c r="H14" s="86"/>
      <c r="I14" s="86"/>
      <c r="J14" s="86"/>
    </row>
    <row r="15" spans="1:10" x14ac:dyDescent="0.2">
      <c r="A15" s="70"/>
      <c r="B15" s="86"/>
      <c r="C15" s="86"/>
      <c r="D15" s="86"/>
      <c r="E15" s="86"/>
      <c r="F15" s="86"/>
      <c r="G15" s="86"/>
      <c r="H15" s="86"/>
      <c r="I15" s="86"/>
      <c r="J15" s="86"/>
    </row>
    <row r="16" spans="1:10" x14ac:dyDescent="0.2">
      <c r="A16" s="70"/>
      <c r="B16" s="86"/>
      <c r="C16" s="86"/>
      <c r="D16" s="86"/>
      <c r="E16" s="86"/>
      <c r="F16" s="85"/>
      <c r="G16" s="86"/>
      <c r="H16" s="86"/>
      <c r="I16" s="86"/>
      <c r="J16" s="86"/>
    </row>
    <row r="17" spans="1:10" x14ac:dyDescent="0.2">
      <c r="A17" s="70"/>
      <c r="B17" s="86"/>
      <c r="C17" s="86"/>
      <c r="D17" s="86"/>
      <c r="E17" s="86"/>
      <c r="F17" s="85"/>
      <c r="G17" s="86"/>
      <c r="H17" s="86"/>
      <c r="I17" s="86"/>
      <c r="J17" s="86"/>
    </row>
    <row r="18" spans="1:10" x14ac:dyDescent="0.2">
      <c r="A18" s="70"/>
      <c r="B18" s="86"/>
      <c r="C18" s="86"/>
      <c r="D18" s="86"/>
      <c r="E18" s="86"/>
      <c r="F18" s="85"/>
      <c r="G18" s="86"/>
      <c r="H18" s="86"/>
      <c r="I18" s="86"/>
      <c r="J18" s="86"/>
    </row>
    <row r="19" spans="1:10" x14ac:dyDescent="0.2">
      <c r="A19" s="70"/>
      <c r="B19" s="86" t="s">
        <v>336</v>
      </c>
      <c r="C19" s="86"/>
      <c r="D19" s="86"/>
      <c r="E19" s="86"/>
      <c r="F19" s="86" t="s">
        <v>261</v>
      </c>
      <c r="G19" s="86" t="s">
        <v>363</v>
      </c>
      <c r="H19" s="86"/>
      <c r="I19" s="86"/>
      <c r="J19" s="86"/>
    </row>
    <row r="20" spans="1:10" x14ac:dyDescent="0.2">
      <c r="A20" s="70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2">
      <c r="A21" s="16"/>
      <c r="B21" s="86"/>
      <c r="C21" s="86"/>
      <c r="D21" s="86"/>
      <c r="E21" s="86"/>
      <c r="F21" s="85"/>
      <c r="G21" s="86"/>
      <c r="H21" s="86"/>
      <c r="I21" s="86"/>
      <c r="J21" s="86"/>
    </row>
    <row r="22" spans="1:10" x14ac:dyDescent="0.2">
      <c r="A22" s="16"/>
      <c r="B22" s="86"/>
      <c r="C22" s="86"/>
      <c r="D22" s="86"/>
      <c r="E22" s="86"/>
      <c r="F22" s="85"/>
      <c r="G22" s="86"/>
      <c r="H22" s="86"/>
      <c r="I22" s="86"/>
      <c r="J22" s="86"/>
    </row>
    <row r="23" spans="1:10" x14ac:dyDescent="0.2">
      <c r="A23" s="74"/>
      <c r="B23" s="86"/>
      <c r="C23" s="86"/>
      <c r="D23" s="86"/>
      <c r="E23" s="86"/>
      <c r="F23" s="85"/>
      <c r="G23" s="86"/>
      <c r="H23" s="86"/>
      <c r="I23" s="86"/>
      <c r="J23" s="86"/>
    </row>
    <row r="24" spans="1:10" x14ac:dyDescent="0.2">
      <c r="A24" s="70"/>
      <c r="B24" s="39"/>
      <c r="C24" s="39"/>
      <c r="D24" s="39"/>
      <c r="E24" s="39"/>
      <c r="F24" s="39"/>
      <c r="G24" s="39"/>
      <c r="H24" s="39"/>
      <c r="I24" s="39"/>
      <c r="J24" s="39"/>
    </row>
    <row r="25" spans="1:10" x14ac:dyDescent="0.2">
      <c r="A25" s="70"/>
      <c r="B25" s="16"/>
      <c r="C25" s="16"/>
      <c r="D25" s="16"/>
      <c r="E25" s="16"/>
      <c r="F25" s="40"/>
      <c r="G25" s="16"/>
      <c r="H25" s="16"/>
      <c r="I25" s="16"/>
      <c r="J25" s="16"/>
    </row>
    <row r="26" spans="1:10" x14ac:dyDescent="0.2">
      <c r="A26" s="70"/>
      <c r="B26" s="74"/>
      <c r="C26" s="74"/>
      <c r="D26" s="74"/>
      <c r="E26" s="74"/>
      <c r="F26" s="17"/>
      <c r="G26" s="74"/>
      <c r="H26" s="74"/>
      <c r="I26" s="74"/>
      <c r="J26" s="74"/>
    </row>
    <row r="28" spans="1:10" x14ac:dyDescent="0.2">
      <c r="A28" s="87" t="s">
        <v>364</v>
      </c>
      <c r="B28" s="87"/>
      <c r="C28" s="70"/>
      <c r="D28" s="70"/>
      <c r="E28" s="70"/>
      <c r="F28" s="70"/>
      <c r="G28" s="70"/>
      <c r="H28" s="70"/>
      <c r="I28" s="70"/>
      <c r="J28" s="70"/>
    </row>
    <row r="29" spans="1:10" x14ac:dyDescent="0.2">
      <c r="A29" s="87"/>
      <c r="B29" s="87"/>
      <c r="C29" s="70"/>
      <c r="D29" s="70"/>
      <c r="E29" s="70"/>
      <c r="F29" s="70"/>
      <c r="G29" s="70"/>
      <c r="H29" s="70"/>
      <c r="I29" s="70"/>
      <c r="J29" s="70"/>
    </row>
    <row r="30" spans="1:10" x14ac:dyDescent="0.2">
      <c r="A30" s="70"/>
      <c r="B30" s="88"/>
      <c r="C30" s="89"/>
      <c r="D30" s="89"/>
      <c r="E30" s="89"/>
      <c r="F30" s="89"/>
      <c r="G30" s="89"/>
      <c r="H30" s="89"/>
      <c r="I30" s="89"/>
      <c r="J30" s="90"/>
    </row>
    <row r="31" spans="1:10" x14ac:dyDescent="0.2">
      <c r="A31" s="70"/>
      <c r="B31" s="91"/>
      <c r="C31" s="92"/>
      <c r="D31" s="92"/>
      <c r="E31" s="92"/>
      <c r="F31" s="92"/>
      <c r="G31" s="92"/>
      <c r="H31" s="92"/>
      <c r="I31" s="92"/>
      <c r="J31" s="93"/>
    </row>
    <row r="32" spans="1:10" x14ac:dyDescent="0.2">
      <c r="A32" s="70"/>
      <c r="B32" s="91"/>
      <c r="C32" s="92"/>
      <c r="D32" s="92"/>
      <c r="E32" s="92"/>
      <c r="F32" s="92"/>
      <c r="G32" s="92"/>
      <c r="H32" s="92"/>
      <c r="I32" s="92"/>
      <c r="J32" s="93"/>
    </row>
    <row r="33" spans="1:10" x14ac:dyDescent="0.2">
      <c r="A33" s="70"/>
      <c r="B33" s="94"/>
      <c r="C33" s="95"/>
      <c r="D33" s="95"/>
      <c r="E33" s="95"/>
      <c r="F33" s="95"/>
      <c r="G33" s="95"/>
      <c r="H33" s="95"/>
      <c r="I33" s="95"/>
      <c r="J33" s="96"/>
    </row>
    <row r="35" spans="1:10" x14ac:dyDescent="0.2">
      <c r="A35" s="70"/>
      <c r="B35" s="112" t="s">
        <v>365</v>
      </c>
      <c r="C35" s="112"/>
      <c r="D35" s="112"/>
      <c r="E35" s="112"/>
      <c r="F35" s="112"/>
      <c r="G35" s="112"/>
      <c r="H35" s="112"/>
      <c r="I35" s="112"/>
      <c r="J35" s="70"/>
    </row>
    <row r="36" spans="1:10" x14ac:dyDescent="0.2">
      <c r="A36" s="70"/>
      <c r="B36" s="112"/>
      <c r="C36" s="112"/>
      <c r="D36" s="112"/>
      <c r="E36" s="112"/>
      <c r="F36" s="112"/>
      <c r="G36" s="112"/>
      <c r="H36" s="112"/>
      <c r="I36" s="112"/>
      <c r="J36" s="70"/>
    </row>
    <row r="37" spans="1:10" x14ac:dyDescent="0.2">
      <c r="A37" s="70"/>
      <c r="B37" s="108" t="s">
        <v>366</v>
      </c>
      <c r="C37" s="108"/>
      <c r="D37" s="108"/>
      <c r="E37" s="108"/>
      <c r="F37" s="108"/>
      <c r="G37" s="108"/>
      <c r="H37" s="70"/>
      <c r="I37" s="70"/>
      <c r="J37" s="70"/>
    </row>
    <row r="38" spans="1:10" x14ac:dyDescent="0.2">
      <c r="A38" s="70"/>
      <c r="B38" s="108"/>
      <c r="C38" s="108"/>
      <c r="D38" s="108"/>
      <c r="E38" s="108"/>
      <c r="F38" s="108"/>
      <c r="G38" s="108"/>
      <c r="H38" s="70"/>
      <c r="I38" s="70"/>
      <c r="J38" s="70"/>
    </row>
    <row r="40" spans="1:10" ht="17.25" customHeight="1" x14ac:dyDescent="0.2">
      <c r="A40" s="65" t="s">
        <v>0</v>
      </c>
      <c r="B40" s="65" t="str">
        <f>入力シート!B1&amp;"　　年"</f>
        <v>4　　年</v>
      </c>
      <c r="C40" s="65" t="s">
        <v>367</v>
      </c>
      <c r="D40" s="65" t="s">
        <v>368</v>
      </c>
      <c r="E40" s="70"/>
      <c r="F40" s="70"/>
      <c r="G40" s="70"/>
      <c r="H40" s="70"/>
      <c r="I40" s="70"/>
      <c r="J40" s="70"/>
    </row>
    <row r="41" spans="1:10" x14ac:dyDescent="0.2">
      <c r="A41" s="70"/>
      <c r="B41" s="70"/>
      <c r="C41" s="70"/>
      <c r="D41" s="87" t="s">
        <v>249</v>
      </c>
      <c r="E41" s="92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F41" s="92"/>
      <c r="G41" s="92"/>
      <c r="H41" s="92"/>
      <c r="I41" s="92"/>
      <c r="J41" s="70"/>
    </row>
    <row r="42" spans="1:10" x14ac:dyDescent="0.2">
      <c r="A42" s="70"/>
      <c r="B42" s="70"/>
      <c r="C42" s="70"/>
      <c r="D42" s="87"/>
      <c r="E42" s="95"/>
      <c r="F42" s="95"/>
      <c r="G42" s="95"/>
      <c r="H42" s="95"/>
      <c r="I42" s="95"/>
      <c r="J42" s="70"/>
    </row>
    <row r="43" spans="1:10" ht="19.5" customHeight="1" x14ac:dyDescent="0.2">
      <c r="A43" s="70"/>
      <c r="B43" s="70"/>
      <c r="C43" s="70"/>
      <c r="D43" s="87" t="s">
        <v>369</v>
      </c>
      <c r="E43" s="92" t="str">
        <f>IF(入力シート!B4="","",入力シート!B4)</f>
        <v/>
      </c>
      <c r="F43" s="92"/>
      <c r="G43" s="92"/>
      <c r="H43" s="92"/>
      <c r="I43" s="92"/>
      <c r="J43" s="70"/>
    </row>
    <row r="44" spans="1:10" x14ac:dyDescent="0.2">
      <c r="A44" s="70"/>
      <c r="B44" s="70"/>
      <c r="C44" s="70"/>
      <c r="D44" s="87"/>
      <c r="E44" s="95"/>
      <c r="F44" s="95"/>
      <c r="G44" s="95"/>
      <c r="H44" s="95"/>
      <c r="I44" s="95"/>
      <c r="J44" s="70"/>
    </row>
    <row r="45" spans="1:10" ht="22.5" customHeight="1" x14ac:dyDescent="0.2">
      <c r="A45" s="74"/>
      <c r="B45" s="74"/>
      <c r="C45" s="111"/>
      <c r="D45" s="111"/>
      <c r="E45" s="111"/>
      <c r="F45" s="111"/>
      <c r="G45" s="111"/>
      <c r="H45" s="111"/>
      <c r="I45" s="74"/>
      <c r="J45" s="70"/>
    </row>
    <row r="46" spans="1:10" ht="25.5" customHeight="1" x14ac:dyDescent="0.2">
      <c r="A46" s="8"/>
      <c r="B46" s="8"/>
      <c r="C46" s="8"/>
      <c r="D46" s="8"/>
      <c r="E46" s="74"/>
      <c r="F46" s="74"/>
      <c r="G46" s="74"/>
      <c r="H46" s="74"/>
      <c r="I46" s="74"/>
      <c r="J46" s="70"/>
    </row>
    <row r="47" spans="1:10" x14ac:dyDescent="0.2">
      <c r="A47" s="74"/>
      <c r="B47" s="74"/>
      <c r="C47" s="74"/>
      <c r="D47" s="109"/>
      <c r="E47" s="109"/>
      <c r="F47" s="109"/>
      <c r="G47" s="16"/>
      <c r="H47" s="16"/>
      <c r="I47" s="16"/>
      <c r="J47" s="70"/>
    </row>
    <row r="48" spans="1:10" x14ac:dyDescent="0.2">
      <c r="A48" s="74"/>
      <c r="B48" s="74"/>
      <c r="C48" s="74"/>
      <c r="D48" s="109"/>
      <c r="E48" s="109"/>
      <c r="F48" s="109"/>
      <c r="G48" s="16"/>
      <c r="H48" s="16"/>
      <c r="I48" s="16"/>
      <c r="J48" s="70"/>
    </row>
    <row r="49" spans="1:9" x14ac:dyDescent="0.2">
      <c r="A49" s="74"/>
      <c r="B49" s="74"/>
      <c r="C49" s="74"/>
      <c r="D49" s="74"/>
      <c r="E49" s="109"/>
      <c r="F49" s="110"/>
      <c r="G49" s="110"/>
      <c r="H49" s="110"/>
      <c r="I49" s="92"/>
    </row>
    <row r="50" spans="1:9" x14ac:dyDescent="0.2">
      <c r="A50" s="74"/>
      <c r="B50" s="74"/>
      <c r="C50" s="74"/>
      <c r="D50" s="74"/>
      <c r="E50" s="109"/>
      <c r="F50" s="110"/>
      <c r="G50" s="110"/>
      <c r="H50" s="110"/>
      <c r="I50" s="92"/>
    </row>
    <row r="51" spans="1:9" x14ac:dyDescent="0.2">
      <c r="A51" s="74"/>
      <c r="B51" s="74"/>
      <c r="C51" s="74"/>
      <c r="D51" s="74"/>
      <c r="E51" s="74"/>
      <c r="F51" s="74"/>
      <c r="G51" s="74"/>
      <c r="H51" s="74"/>
      <c r="I51" s="74"/>
    </row>
  </sheetData>
  <mergeCells count="32">
    <mergeCell ref="A1:D1"/>
    <mergeCell ref="A2:J3"/>
    <mergeCell ref="B7:I9"/>
    <mergeCell ref="A12:B13"/>
    <mergeCell ref="B14:E15"/>
    <mergeCell ref="F14:F15"/>
    <mergeCell ref="G14:J15"/>
    <mergeCell ref="D4:G5"/>
    <mergeCell ref="H4:H5"/>
    <mergeCell ref="B16:E18"/>
    <mergeCell ref="F16:F18"/>
    <mergeCell ref="G16:J18"/>
    <mergeCell ref="B19:E20"/>
    <mergeCell ref="F19:F20"/>
    <mergeCell ref="G19:J20"/>
    <mergeCell ref="I43:I44"/>
    <mergeCell ref="B21:E23"/>
    <mergeCell ref="F21:F23"/>
    <mergeCell ref="G21:J23"/>
    <mergeCell ref="A28:B29"/>
    <mergeCell ref="B30:J33"/>
    <mergeCell ref="B37:G38"/>
    <mergeCell ref="D41:D42"/>
    <mergeCell ref="E41:I42"/>
    <mergeCell ref="D43:D44"/>
    <mergeCell ref="E43:H44"/>
    <mergeCell ref="B35:I36"/>
    <mergeCell ref="E49:E50"/>
    <mergeCell ref="F49:H50"/>
    <mergeCell ref="I49:I50"/>
    <mergeCell ref="C45:H45"/>
    <mergeCell ref="D47:F48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45"/>
  <sheetViews>
    <sheetView topLeftCell="A13" workbookViewId="0">
      <selection activeCell="M27" sqref="M27"/>
    </sheetView>
  </sheetViews>
  <sheetFormatPr defaultColWidth="9" defaultRowHeight="13.2" x14ac:dyDescent="0.2"/>
  <cols>
    <col min="1" max="16384" width="9" style="1"/>
  </cols>
  <sheetData>
    <row r="1" spans="1:10" ht="24" customHeight="1" x14ac:dyDescent="0.2">
      <c r="A1" s="106" t="s">
        <v>266</v>
      </c>
      <c r="B1" s="106"/>
      <c r="C1" s="106"/>
      <c r="D1" s="106"/>
      <c r="E1" s="70"/>
      <c r="F1" s="70"/>
      <c r="G1" s="70"/>
      <c r="H1" s="70"/>
      <c r="I1" s="70"/>
      <c r="J1" s="70"/>
    </row>
    <row r="2" spans="1:10" x14ac:dyDescent="0.2">
      <c r="A2" s="105" t="str">
        <f>"令和"&amp;入力シート!B1&amp;"年度　第"&amp;入力シート!B2&amp;"回　　佐賀県中学校総合体育大会"</f>
        <v>令和4年度　第59回　　佐賀県中学校総合体育大会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x14ac:dyDescent="0.2">
      <c r="A3" s="105"/>
      <c r="B3" s="105"/>
      <c r="C3" s="105"/>
      <c r="D3" s="105"/>
      <c r="E3" s="105"/>
      <c r="F3" s="105"/>
      <c r="G3" s="105"/>
      <c r="H3" s="105"/>
      <c r="I3" s="105"/>
      <c r="J3" s="105"/>
    </row>
    <row r="4" spans="1:10" ht="21" x14ac:dyDescent="0.2">
      <c r="A4" s="83"/>
      <c r="B4" s="83"/>
      <c r="C4" s="83"/>
      <c r="D4" s="98"/>
      <c r="E4" s="99"/>
      <c r="F4" s="99"/>
      <c r="G4" s="100"/>
      <c r="H4" s="104" t="s">
        <v>370</v>
      </c>
      <c r="I4" s="83"/>
      <c r="J4" s="83"/>
    </row>
    <row r="5" spans="1:10" ht="21" x14ac:dyDescent="0.2">
      <c r="A5" s="83"/>
      <c r="B5" s="83"/>
      <c r="C5" s="83"/>
      <c r="D5" s="101"/>
      <c r="E5" s="102"/>
      <c r="F5" s="102"/>
      <c r="G5" s="103"/>
      <c r="H5" s="104"/>
      <c r="I5" s="83"/>
      <c r="J5" s="83"/>
    </row>
    <row r="6" spans="1:10" ht="18" customHeight="1" x14ac:dyDescent="0.2">
      <c r="A6" s="70"/>
      <c r="B6" s="70"/>
      <c r="C6" s="70"/>
      <c r="D6" s="70"/>
      <c r="E6" s="70"/>
      <c r="F6" s="70"/>
      <c r="G6" s="70"/>
      <c r="H6" s="70"/>
      <c r="I6" s="70"/>
      <c r="J6" s="70"/>
    </row>
    <row r="7" spans="1:10" ht="18" customHeight="1" x14ac:dyDescent="0.2">
      <c r="A7" s="70"/>
      <c r="B7" s="113" t="s">
        <v>378</v>
      </c>
      <c r="C7" s="113"/>
      <c r="D7" s="113"/>
      <c r="E7" s="113"/>
      <c r="F7" s="113"/>
      <c r="G7" s="113"/>
      <c r="H7" s="113"/>
      <c r="I7" s="113"/>
      <c r="J7" s="70"/>
    </row>
    <row r="8" spans="1:10" ht="18" customHeight="1" x14ac:dyDescent="0.2">
      <c r="A8" s="70"/>
      <c r="B8" s="113"/>
      <c r="C8" s="113"/>
      <c r="D8" s="113"/>
      <c r="E8" s="113"/>
      <c r="F8" s="113"/>
      <c r="G8" s="113"/>
      <c r="H8" s="113"/>
      <c r="I8" s="113"/>
      <c r="J8" s="70"/>
    </row>
    <row r="9" spans="1:10" ht="18" customHeight="1" x14ac:dyDescent="0.2">
      <c r="A9" s="70"/>
      <c r="B9" s="113"/>
      <c r="C9" s="113"/>
      <c r="D9" s="113"/>
      <c r="E9" s="113"/>
      <c r="F9" s="113"/>
      <c r="G9" s="113"/>
      <c r="H9" s="113"/>
      <c r="I9" s="113"/>
      <c r="J9" s="70"/>
    </row>
    <row r="10" spans="1:10" ht="18" customHeight="1" x14ac:dyDescent="0.2">
      <c r="A10" s="70"/>
      <c r="B10" s="84"/>
      <c r="C10" s="84"/>
      <c r="D10" s="84"/>
      <c r="E10" s="84"/>
      <c r="F10" s="84"/>
      <c r="G10" s="84"/>
      <c r="H10" s="84"/>
      <c r="I10" s="84"/>
      <c r="J10" s="70"/>
    </row>
    <row r="11" spans="1:10" ht="18" customHeight="1" x14ac:dyDescent="0.2">
      <c r="A11" s="87" t="s">
        <v>379</v>
      </c>
      <c r="B11" s="87"/>
      <c r="C11" s="70"/>
      <c r="D11" s="70"/>
      <c r="E11" s="70"/>
      <c r="F11" s="70"/>
      <c r="G11" s="70"/>
      <c r="H11" s="70"/>
      <c r="I11" s="70"/>
      <c r="J11" s="70"/>
    </row>
    <row r="12" spans="1:10" ht="18" customHeight="1" x14ac:dyDescent="0.2">
      <c r="A12" s="87"/>
      <c r="B12" s="87"/>
      <c r="C12" s="70"/>
      <c r="D12" s="70"/>
      <c r="E12" s="70"/>
      <c r="F12" s="74"/>
      <c r="G12" s="70"/>
      <c r="H12" s="70"/>
      <c r="I12" s="70"/>
      <c r="J12" s="70"/>
    </row>
    <row r="13" spans="1:10" ht="18" customHeight="1" x14ac:dyDescent="0.2">
      <c r="A13" s="70"/>
      <c r="B13" s="86" t="s">
        <v>380</v>
      </c>
      <c r="C13" s="86"/>
      <c r="D13" s="86"/>
      <c r="E13" s="86"/>
      <c r="F13" s="53"/>
      <c r="G13" s="86" t="s">
        <v>381</v>
      </c>
      <c r="H13" s="86"/>
      <c r="I13" s="86"/>
      <c r="J13" s="86"/>
    </row>
    <row r="14" spans="1:10" ht="18" customHeight="1" x14ac:dyDescent="0.2">
      <c r="A14" s="70"/>
      <c r="B14" s="86"/>
      <c r="C14" s="86"/>
      <c r="D14" s="86"/>
      <c r="E14" s="86"/>
      <c r="F14" s="115"/>
      <c r="G14" s="86"/>
      <c r="H14" s="86"/>
      <c r="I14" s="86"/>
      <c r="J14" s="86"/>
    </row>
    <row r="15" spans="1:10" ht="18" customHeight="1" x14ac:dyDescent="0.2">
      <c r="A15" s="70"/>
      <c r="B15" s="86"/>
      <c r="C15" s="86"/>
      <c r="D15" s="86"/>
      <c r="E15" s="86"/>
      <c r="F15" s="116"/>
      <c r="G15" s="86"/>
      <c r="H15" s="86"/>
      <c r="I15" s="86"/>
      <c r="J15" s="86"/>
    </row>
    <row r="16" spans="1:10" ht="18" customHeight="1" x14ac:dyDescent="0.2">
      <c r="A16" s="70"/>
      <c r="B16" s="86"/>
      <c r="C16" s="86"/>
      <c r="D16" s="86"/>
      <c r="E16" s="86"/>
      <c r="F16" s="117"/>
      <c r="G16" s="86"/>
      <c r="H16" s="86"/>
      <c r="I16" s="86"/>
      <c r="J16" s="86"/>
    </row>
    <row r="17" spans="1:10" ht="18" customHeight="1" x14ac:dyDescent="0.2">
      <c r="A17" s="70"/>
      <c r="B17" s="86" t="s">
        <v>251</v>
      </c>
      <c r="C17" s="86"/>
      <c r="D17" s="86"/>
      <c r="E17" s="86"/>
      <c r="F17" s="17"/>
      <c r="G17" s="86" t="s">
        <v>251</v>
      </c>
      <c r="H17" s="86"/>
      <c r="I17" s="86"/>
      <c r="J17" s="86"/>
    </row>
    <row r="18" spans="1:10" ht="18" customHeight="1" x14ac:dyDescent="0.2">
      <c r="A18" s="70"/>
      <c r="B18" s="86" t="s">
        <v>332</v>
      </c>
      <c r="C18" s="86"/>
      <c r="D18" s="86"/>
      <c r="E18" s="86"/>
      <c r="F18" s="17"/>
      <c r="G18" s="86" t="s">
        <v>332</v>
      </c>
      <c r="H18" s="86"/>
      <c r="I18" s="86"/>
      <c r="J18" s="86"/>
    </row>
    <row r="19" spans="1:10" ht="18" customHeight="1" x14ac:dyDescent="0.2">
      <c r="A19" s="70"/>
      <c r="B19" s="86"/>
      <c r="C19" s="86"/>
      <c r="D19" s="86"/>
      <c r="E19" s="86"/>
      <c r="F19" s="70"/>
      <c r="G19" s="86"/>
      <c r="H19" s="86"/>
      <c r="I19" s="86"/>
      <c r="J19" s="86"/>
    </row>
    <row r="20" spans="1:10" ht="18" customHeight="1" x14ac:dyDescent="0.2">
      <c r="A20" s="87" t="s">
        <v>382</v>
      </c>
      <c r="B20" s="87"/>
      <c r="C20" s="70"/>
      <c r="D20" s="70"/>
      <c r="E20" s="70"/>
      <c r="F20" s="70"/>
      <c r="G20" s="70"/>
      <c r="H20" s="70"/>
      <c r="I20" s="70"/>
      <c r="J20" s="70"/>
    </row>
    <row r="21" spans="1:10" ht="18" customHeight="1" x14ac:dyDescent="0.2">
      <c r="A21" s="87"/>
      <c r="B21" s="87"/>
      <c r="C21" s="70"/>
      <c r="D21" s="70"/>
      <c r="E21" s="70"/>
      <c r="F21" s="70"/>
      <c r="G21" s="70"/>
      <c r="H21" s="70"/>
      <c r="I21" s="70"/>
      <c r="J21" s="70"/>
    </row>
    <row r="22" spans="1:10" ht="18" customHeight="1" x14ac:dyDescent="0.2">
      <c r="A22" s="70"/>
      <c r="B22" s="86" t="s">
        <v>383</v>
      </c>
      <c r="C22" s="86"/>
      <c r="D22" s="86"/>
      <c r="E22" s="86"/>
      <c r="F22" s="53"/>
      <c r="G22" s="86" t="s">
        <v>384</v>
      </c>
      <c r="H22" s="86"/>
      <c r="I22" s="86"/>
      <c r="J22" s="86"/>
    </row>
    <row r="23" spans="1:10" ht="18" customHeight="1" x14ac:dyDescent="0.2">
      <c r="A23" s="70"/>
      <c r="B23" s="86"/>
      <c r="C23" s="86"/>
      <c r="D23" s="86"/>
      <c r="E23" s="86"/>
      <c r="F23" s="115"/>
      <c r="G23" s="86"/>
      <c r="H23" s="86"/>
      <c r="I23" s="86"/>
      <c r="J23" s="86"/>
    </row>
    <row r="24" spans="1:10" ht="18" customHeight="1" x14ac:dyDescent="0.2">
      <c r="A24" s="70"/>
      <c r="B24" s="86"/>
      <c r="C24" s="86"/>
      <c r="D24" s="86"/>
      <c r="E24" s="86"/>
      <c r="F24" s="85"/>
      <c r="G24" s="86"/>
      <c r="H24" s="86"/>
      <c r="I24" s="86"/>
      <c r="J24" s="86"/>
    </row>
    <row r="25" spans="1:10" ht="18" customHeight="1" x14ac:dyDescent="0.2">
      <c r="A25" s="70"/>
      <c r="B25" s="86"/>
      <c r="C25" s="86"/>
      <c r="D25" s="86"/>
      <c r="E25" s="86"/>
      <c r="F25" s="117"/>
      <c r="G25" s="86"/>
      <c r="H25" s="86"/>
      <c r="I25" s="86"/>
      <c r="J25" s="86"/>
    </row>
    <row r="26" spans="1:10" ht="18" customHeight="1" x14ac:dyDescent="0.2">
      <c r="A26" s="70"/>
      <c r="B26" s="86" t="s">
        <v>251</v>
      </c>
      <c r="C26" s="86"/>
      <c r="D26" s="86"/>
      <c r="E26" s="86"/>
      <c r="F26" s="17"/>
      <c r="G26" s="86" t="s">
        <v>251</v>
      </c>
      <c r="H26" s="86"/>
      <c r="I26" s="86"/>
      <c r="J26" s="86"/>
    </row>
    <row r="27" spans="1:10" ht="18" customHeight="1" x14ac:dyDescent="0.2">
      <c r="A27" s="70"/>
      <c r="B27" s="118" t="s">
        <v>333</v>
      </c>
      <c r="C27" s="119"/>
      <c r="D27" s="119"/>
      <c r="E27" s="120"/>
      <c r="F27" s="17"/>
      <c r="G27" s="118" t="s">
        <v>333</v>
      </c>
      <c r="H27" s="119"/>
      <c r="I27" s="119"/>
      <c r="J27" s="120"/>
    </row>
    <row r="28" spans="1:10" ht="18" customHeight="1" x14ac:dyDescent="0.2">
      <c r="A28" s="70"/>
      <c r="B28" s="121"/>
      <c r="C28" s="122"/>
      <c r="D28" s="122"/>
      <c r="E28" s="123"/>
      <c r="F28" s="70"/>
      <c r="G28" s="121"/>
      <c r="H28" s="122"/>
      <c r="I28" s="122"/>
      <c r="J28" s="123"/>
    </row>
    <row r="29" spans="1:10" ht="18" customHeight="1" x14ac:dyDescent="0.2">
      <c r="A29" s="87" t="s">
        <v>374</v>
      </c>
      <c r="B29" s="87"/>
      <c r="C29" s="70"/>
      <c r="D29" s="70"/>
      <c r="E29" s="70"/>
      <c r="F29" s="70"/>
      <c r="G29" s="70"/>
      <c r="H29" s="70"/>
      <c r="I29" s="70"/>
      <c r="J29" s="70"/>
    </row>
    <row r="30" spans="1:10" ht="18" customHeight="1" x14ac:dyDescent="0.2">
      <c r="A30" s="87"/>
      <c r="B30" s="87"/>
      <c r="C30" s="70"/>
      <c r="D30" s="70"/>
      <c r="E30" s="70"/>
      <c r="F30" s="70"/>
      <c r="G30" s="70"/>
      <c r="H30" s="70"/>
      <c r="I30" s="70"/>
      <c r="J30" s="70"/>
    </row>
    <row r="31" spans="1:10" ht="18" customHeight="1" x14ac:dyDescent="0.2">
      <c r="A31" s="70"/>
      <c r="B31" s="88"/>
      <c r="C31" s="89"/>
      <c r="D31" s="89"/>
      <c r="E31" s="89"/>
      <c r="F31" s="89"/>
      <c r="G31" s="89"/>
      <c r="H31" s="89"/>
      <c r="I31" s="89"/>
      <c r="J31" s="90"/>
    </row>
    <row r="32" spans="1:10" ht="18" customHeight="1" x14ac:dyDescent="0.2">
      <c r="A32" s="70"/>
      <c r="B32" s="91"/>
      <c r="C32" s="92"/>
      <c r="D32" s="92"/>
      <c r="E32" s="92"/>
      <c r="F32" s="92"/>
      <c r="G32" s="92"/>
      <c r="H32" s="92"/>
      <c r="I32" s="92"/>
      <c r="J32" s="93"/>
    </row>
    <row r="33" spans="1:10" ht="18" customHeight="1" x14ac:dyDescent="0.2">
      <c r="A33" s="70"/>
      <c r="B33" s="91"/>
      <c r="C33" s="92"/>
      <c r="D33" s="92"/>
      <c r="E33" s="92"/>
      <c r="F33" s="92"/>
      <c r="G33" s="92"/>
      <c r="H33" s="92"/>
      <c r="I33" s="92"/>
      <c r="J33" s="93"/>
    </row>
    <row r="34" spans="1:10" ht="18" customHeight="1" x14ac:dyDescent="0.2">
      <c r="A34" s="70"/>
      <c r="B34" s="94"/>
      <c r="C34" s="95"/>
      <c r="D34" s="95"/>
      <c r="E34" s="95"/>
      <c r="F34" s="95"/>
      <c r="G34" s="95"/>
      <c r="H34" s="95"/>
      <c r="I34" s="95"/>
      <c r="J34" s="96"/>
    </row>
    <row r="35" spans="1:10" ht="18" customHeight="1" x14ac:dyDescent="0.2">
      <c r="A35" s="70"/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8" customHeight="1" x14ac:dyDescent="0.2">
      <c r="A36" s="70"/>
      <c r="B36" s="112" t="s">
        <v>385</v>
      </c>
      <c r="C36" s="112"/>
      <c r="D36" s="112"/>
      <c r="E36" s="112"/>
      <c r="F36" s="112"/>
      <c r="G36" s="112"/>
      <c r="H36" s="112"/>
      <c r="I36" s="70"/>
      <c r="J36" s="70"/>
    </row>
    <row r="37" spans="1:10" ht="18" customHeight="1" x14ac:dyDescent="0.2">
      <c r="A37" s="70"/>
      <c r="B37" s="112"/>
      <c r="C37" s="112"/>
      <c r="D37" s="112"/>
      <c r="E37" s="112"/>
      <c r="F37" s="112"/>
      <c r="G37" s="112"/>
      <c r="H37" s="112"/>
      <c r="I37" s="70"/>
      <c r="J37" s="70"/>
    </row>
    <row r="38" spans="1:10" ht="18" customHeight="1" x14ac:dyDescent="0.2">
      <c r="A38" s="70"/>
      <c r="B38" s="108" t="s">
        <v>386</v>
      </c>
      <c r="C38" s="108"/>
      <c r="D38" s="108"/>
      <c r="E38" s="108"/>
      <c r="F38" s="108"/>
      <c r="G38" s="108"/>
      <c r="H38" s="70"/>
      <c r="I38" s="70"/>
      <c r="J38" s="70"/>
    </row>
    <row r="39" spans="1:10" ht="18" customHeight="1" x14ac:dyDescent="0.2">
      <c r="A39" s="70"/>
      <c r="B39" s="108"/>
      <c r="C39" s="108"/>
      <c r="D39" s="108"/>
      <c r="E39" s="108"/>
      <c r="F39" s="108"/>
      <c r="G39" s="108"/>
      <c r="H39" s="70"/>
      <c r="I39" s="70"/>
      <c r="J39" s="70"/>
    </row>
    <row r="40" spans="1:10" ht="18" customHeight="1" x14ac:dyDescent="0.2">
      <c r="A40" s="70"/>
      <c r="B40" s="70"/>
      <c r="C40" s="70"/>
      <c r="D40" s="70"/>
      <c r="E40" s="70"/>
      <c r="F40" s="70"/>
      <c r="G40" s="70"/>
      <c r="H40" s="70"/>
      <c r="I40" s="70"/>
      <c r="J40" s="70"/>
    </row>
    <row r="41" spans="1:10" ht="18" customHeight="1" x14ac:dyDescent="0.2">
      <c r="A41" s="65" t="s">
        <v>0</v>
      </c>
      <c r="B41" s="65" t="str">
        <f>入力シート!B1&amp;"　　年"</f>
        <v>4　　年</v>
      </c>
      <c r="C41" s="65" t="s">
        <v>367</v>
      </c>
      <c r="D41" s="65" t="s">
        <v>368</v>
      </c>
      <c r="E41" s="70"/>
      <c r="F41" s="70"/>
      <c r="G41" s="70"/>
      <c r="H41" s="70"/>
      <c r="I41" s="70"/>
      <c r="J41" s="70"/>
    </row>
    <row r="42" spans="1:10" ht="18" customHeight="1" x14ac:dyDescent="0.2">
      <c r="A42" s="70"/>
      <c r="B42" s="70"/>
      <c r="C42" s="70"/>
      <c r="D42" s="87" t="s">
        <v>249</v>
      </c>
      <c r="E42" s="92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F42" s="92"/>
      <c r="G42" s="92"/>
      <c r="H42" s="92"/>
      <c r="I42" s="92"/>
      <c r="J42" s="70"/>
    </row>
    <row r="43" spans="1:10" ht="18" customHeight="1" x14ac:dyDescent="0.2">
      <c r="A43" s="70"/>
      <c r="B43" s="70"/>
      <c r="C43" s="70"/>
      <c r="D43" s="87"/>
      <c r="E43" s="95"/>
      <c r="F43" s="95"/>
      <c r="G43" s="95"/>
      <c r="H43" s="95"/>
      <c r="I43" s="95"/>
      <c r="J43" s="70"/>
    </row>
    <row r="44" spans="1:10" ht="18" customHeight="1" x14ac:dyDescent="0.2">
      <c r="A44" s="70"/>
      <c r="B44" s="70"/>
      <c r="C44" s="70"/>
      <c r="D44" s="87" t="s">
        <v>369</v>
      </c>
      <c r="E44" s="92" t="str">
        <f>IF(入力シート!B4="","",入力シート!B4)</f>
        <v/>
      </c>
      <c r="F44" s="92"/>
      <c r="G44" s="92"/>
      <c r="H44" s="92"/>
      <c r="I44" s="92"/>
      <c r="J44" s="70"/>
    </row>
    <row r="45" spans="1:10" ht="18" customHeight="1" x14ac:dyDescent="0.2">
      <c r="A45" s="70"/>
      <c r="B45" s="70"/>
      <c r="C45" s="70"/>
      <c r="D45" s="87"/>
      <c r="E45" s="95"/>
      <c r="F45" s="95"/>
      <c r="G45" s="95"/>
      <c r="H45" s="95"/>
      <c r="I45" s="95"/>
      <c r="J45" s="70"/>
    </row>
  </sheetData>
  <mergeCells count="34">
    <mergeCell ref="B26:E26"/>
    <mergeCell ref="B27:E28"/>
    <mergeCell ref="G26:J26"/>
    <mergeCell ref="G27:J28"/>
    <mergeCell ref="F23:F25"/>
    <mergeCell ref="G23:J25"/>
    <mergeCell ref="B23:E25"/>
    <mergeCell ref="D42:D43"/>
    <mergeCell ref="E42:I43"/>
    <mergeCell ref="I44:I45"/>
    <mergeCell ref="A29:B30"/>
    <mergeCell ref="B31:J34"/>
    <mergeCell ref="D44:D45"/>
    <mergeCell ref="B38:G39"/>
    <mergeCell ref="E44:H45"/>
    <mergeCell ref="B36:H37"/>
    <mergeCell ref="A1:D1"/>
    <mergeCell ref="A11:B12"/>
    <mergeCell ref="B7:I9"/>
    <mergeCell ref="B13:E13"/>
    <mergeCell ref="G13:J13"/>
    <mergeCell ref="A2:J3"/>
    <mergeCell ref="D4:G5"/>
    <mergeCell ref="H4:H5"/>
    <mergeCell ref="B14:E16"/>
    <mergeCell ref="F14:F16"/>
    <mergeCell ref="G14:J16"/>
    <mergeCell ref="A20:B21"/>
    <mergeCell ref="B22:E22"/>
    <mergeCell ref="G22:J22"/>
    <mergeCell ref="B17:E17"/>
    <mergeCell ref="B18:E19"/>
    <mergeCell ref="G17:J17"/>
    <mergeCell ref="G18:J19"/>
  </mergeCells>
  <phoneticPr fontId="2"/>
  <pageMargins left="0.43" right="0.56000000000000005" top="0.77" bottom="0.56000000000000005" header="0.51200000000000001" footer="0.51200000000000001"/>
  <pageSetup paperSize="9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61"/>
  <sheetViews>
    <sheetView view="pageBreakPreview" topLeftCell="A37" zoomScale="60" zoomScaleNormal="70" workbookViewId="0">
      <selection activeCell="X47" sqref="X47"/>
    </sheetView>
  </sheetViews>
  <sheetFormatPr defaultColWidth="5.6640625" defaultRowHeight="13.2" x14ac:dyDescent="0.2"/>
  <cols>
    <col min="1" max="1" width="9.21875" style="1" customWidth="1"/>
    <col min="2" max="18" width="9.21875" customWidth="1"/>
  </cols>
  <sheetData>
    <row r="1" spans="1:32" ht="24" customHeight="1" x14ac:dyDescent="0.2">
      <c r="A1" s="70"/>
      <c r="B1" s="133" t="str">
        <f>"令和"&amp;入力シート!B1&amp;"年度　第"&amp;入力シート!B2&amp;"回　　佐賀県中学校総合体育大会"</f>
        <v>令和4年度　第59回　　佐賀県中学校総合体育大会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73"/>
      <c r="AD1" s="73"/>
      <c r="AE1" s="73"/>
      <c r="AF1" s="73"/>
    </row>
    <row r="2" spans="1:32" ht="24" customHeight="1" x14ac:dyDescent="0.2">
      <c r="A2" s="70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73"/>
      <c r="AD2" s="73"/>
      <c r="AE2" s="73"/>
      <c r="AF2" s="73"/>
    </row>
    <row r="3" spans="1:32" ht="22.5" customHeight="1" x14ac:dyDescent="0.2">
      <c r="A3" s="134" t="s">
        <v>305</v>
      </c>
      <c r="B3" s="134"/>
      <c r="C3" s="134"/>
      <c r="D3" s="134"/>
      <c r="E3" s="134"/>
      <c r="F3" s="135" t="s">
        <v>306</v>
      </c>
      <c r="G3" s="136"/>
      <c r="H3" s="136"/>
      <c r="I3" s="136"/>
      <c r="J3" s="137"/>
      <c r="K3" s="20"/>
      <c r="L3" s="134" t="s">
        <v>307</v>
      </c>
      <c r="M3" s="134"/>
      <c r="N3" s="134"/>
      <c r="O3" s="134"/>
      <c r="P3" s="134"/>
      <c r="Q3" s="134"/>
      <c r="R3" s="21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</row>
    <row r="4" spans="1:32" ht="22.5" customHeight="1" x14ac:dyDescent="0.2">
      <c r="A4" s="134"/>
      <c r="B4" s="134"/>
      <c r="C4" s="134"/>
      <c r="D4" s="134"/>
      <c r="E4" s="134"/>
      <c r="F4" s="138"/>
      <c r="G4" s="139"/>
      <c r="H4" s="139"/>
      <c r="I4" s="139"/>
      <c r="J4" s="140"/>
      <c r="K4" s="20"/>
      <c r="L4" s="134"/>
      <c r="M4" s="134"/>
      <c r="N4" s="134"/>
      <c r="O4" s="134"/>
      <c r="P4" s="134"/>
      <c r="Q4" s="134"/>
      <c r="R4" s="21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</row>
    <row r="5" spans="1:32" ht="28.2" x14ac:dyDescent="0.2">
      <c r="A5" s="50" t="s">
        <v>247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22"/>
      <c r="N5" s="22"/>
      <c r="O5" s="22"/>
      <c r="P5" s="22"/>
      <c r="Q5" s="22"/>
      <c r="R5" s="22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</row>
    <row r="6" spans="1:32" ht="24" customHeight="1" x14ac:dyDescent="0.2">
      <c r="A6" s="141" t="s">
        <v>248</v>
      </c>
      <c r="B6" s="141"/>
      <c r="C6" s="141"/>
      <c r="D6" s="142" t="str">
        <f>IF(入力シート!B3="","",INDEX(入力シート!$G$2:$L$100,MATCH(入力シート!$B$3,入力シート!$G$2:$G$100,0),4))</f>
        <v/>
      </c>
      <c r="E6" s="143" t="str">
        <f>IF(入力シート!D3="","",IF(INDEX(入力シート!$G$2:$L$100,MATCH(入力シート!$B$3,入力シート!$G$2:$G$100,0),2)="","",INDEX(入力シート!$G$2:$L$100,MATCH(入力シート!$B$3,入力シート!$G$2:$G$100,0),3)))</f>
        <v/>
      </c>
      <c r="F6" s="143" t="str">
        <f>IF(入力シート!E3="","",IF(INDEX(入力シート!$G$2:$L$100,MATCH(入力シート!$B$3,入力シート!$G$2:$G$100,0),2)="","",INDEX(入力シート!$G$2:$L$100,MATCH(入力シート!$B$3,入力シート!$G$2:$G$100,0),3)))</f>
        <v/>
      </c>
      <c r="G6" s="143" t="str">
        <f>IF(入力シート!F3="","",IF(INDEX(入力シート!$G$2:$L$100,MATCH(入力シート!$B$3,入力シート!$G$2:$G$100,0),2)="","",INDEX(入力シート!$G$2:$L$100,MATCH(入力シート!$B$3,入力シート!$G$2:$G$100,0),3)))</f>
        <v/>
      </c>
      <c r="H6" s="143" t="e">
        <f>IF(入力シート!G3="","",IF(INDEX(入力シート!$G$2:$L$100,MATCH(入力シート!$B$3,入力シート!$G$2:$G$100,0),2)="","",INDEX(入力シート!$G$2:$L$100,MATCH(入力シート!$B$3,入力シート!$G$2:$G$100,0),3)))</f>
        <v>#N/A</v>
      </c>
      <c r="I6" s="143" t="e">
        <f>IF(入力シート!I3="","",IF(INDEX(入力シート!$G$2:$L$100,MATCH(入力シート!$B$3,入力シート!$G$2:$G$100,0),2)="","",INDEX(入力シート!$G$2:$L$100,MATCH(入力シート!$B$3,入力シート!$G$2:$G$100,0),3)))</f>
        <v>#N/A</v>
      </c>
      <c r="J6" s="146" t="s">
        <v>9</v>
      </c>
      <c r="K6" s="147"/>
      <c r="L6" s="148"/>
      <c r="M6" s="136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N6" s="136"/>
      <c r="O6" s="136"/>
      <c r="P6" s="136"/>
      <c r="Q6" s="136"/>
      <c r="R6" s="137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</row>
    <row r="7" spans="1:32" ht="24" customHeight="1" x14ac:dyDescent="0.2">
      <c r="A7" s="141"/>
      <c r="B7" s="141"/>
      <c r="C7" s="141"/>
      <c r="D7" s="144" t="str">
        <f>IF(入力シート!C4="","",IF(INDEX(入力シート!$G$2:$L$100,MATCH(入力シート!$B$3,入力シート!$G$2:$G$100,0),2)="","",INDEX(入力シート!$G$2:$L$100,MATCH(入力シート!$B$3,入力シート!$G$2:$G$100,0),3)))</f>
        <v/>
      </c>
      <c r="E7" s="145" t="str">
        <f>IF(入力シート!D4="","",IF(INDEX(入力シート!$G$2:$L$100,MATCH(入力シート!$B$3,入力シート!$G$2:$G$100,0),2)="","",INDEX(入力シート!$G$2:$L$100,MATCH(入力シート!$B$3,入力シート!$G$2:$G$100,0),3)))</f>
        <v/>
      </c>
      <c r="F7" s="145" t="str">
        <f>IF(入力シート!E4="","",IF(INDEX(入力シート!$G$2:$L$100,MATCH(入力シート!$B$3,入力シート!$G$2:$G$100,0),2)="","",INDEX(入力シート!$G$2:$L$100,MATCH(入力シート!$B$3,入力シート!$G$2:$G$100,0),3)))</f>
        <v/>
      </c>
      <c r="G7" s="145" t="str">
        <f>IF(入力シート!F4="","",IF(INDEX(入力シート!$G$2:$L$100,MATCH(入力シート!$B$3,入力シート!$G$2:$G$100,0),2)="","",INDEX(入力シート!$G$2:$L$100,MATCH(入力シート!$B$3,入力シート!$G$2:$G$100,0),3)))</f>
        <v/>
      </c>
      <c r="H7" s="145" t="e">
        <f>IF(入力シート!G4="","",IF(INDEX(入力シート!$G$2:$L$100,MATCH(入力シート!$B$3,入力シート!$G$2:$G$100,0),2)="","",INDEX(入力シート!$G$2:$L$100,MATCH(入力シート!$B$3,入力シート!$G$2:$G$100,0),3)))</f>
        <v>#N/A</v>
      </c>
      <c r="I7" s="145" t="e">
        <f>IF(入力シート!I4="","",IF(INDEX(入力シート!$G$2:$L$100,MATCH(入力シート!$B$3,入力シート!$G$2:$G$100,0),2)="","",INDEX(入力シート!$G$2:$L$100,MATCH(入力シート!$B$3,入力シート!$G$2:$G$100,0),3)))</f>
        <v>#N/A</v>
      </c>
      <c r="J7" s="149"/>
      <c r="K7" s="150"/>
      <c r="L7" s="151"/>
      <c r="M7" s="139"/>
      <c r="N7" s="139"/>
      <c r="O7" s="139"/>
      <c r="P7" s="139"/>
      <c r="Q7" s="139"/>
      <c r="R7" s="140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</row>
    <row r="8" spans="1:32" ht="24" customHeight="1" x14ac:dyDescent="0.2">
      <c r="A8" s="141" t="s">
        <v>250</v>
      </c>
      <c r="B8" s="141"/>
      <c r="C8" s="141"/>
      <c r="D8" s="142"/>
      <c r="E8" s="143"/>
      <c r="F8" s="143"/>
      <c r="G8" s="143"/>
      <c r="H8" s="143"/>
      <c r="I8" s="152"/>
      <c r="J8" s="154" t="s">
        <v>308</v>
      </c>
      <c r="K8" s="135" t="s">
        <v>309</v>
      </c>
      <c r="L8" s="136"/>
      <c r="M8" s="136"/>
      <c r="N8" s="136"/>
      <c r="O8" s="136"/>
      <c r="P8" s="136"/>
      <c r="Q8" s="136"/>
      <c r="R8" s="137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</row>
    <row r="9" spans="1:32" ht="24" customHeight="1" x14ac:dyDescent="0.2">
      <c r="A9" s="141"/>
      <c r="B9" s="141"/>
      <c r="C9" s="141"/>
      <c r="D9" s="144"/>
      <c r="E9" s="145"/>
      <c r="F9" s="145"/>
      <c r="G9" s="145"/>
      <c r="H9" s="145"/>
      <c r="I9" s="153"/>
      <c r="J9" s="155"/>
      <c r="K9" s="138"/>
      <c r="L9" s="139"/>
      <c r="M9" s="139"/>
      <c r="N9" s="139"/>
      <c r="O9" s="139"/>
      <c r="P9" s="139"/>
      <c r="Q9" s="139"/>
      <c r="R9" s="140"/>
      <c r="S9" s="73"/>
      <c r="T9" s="73"/>
      <c r="U9" s="73"/>
      <c r="V9" s="73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24" customHeight="1" x14ac:dyDescent="0.2">
      <c r="A10" s="141" t="s">
        <v>253</v>
      </c>
      <c r="B10" s="141"/>
      <c r="C10" s="141"/>
      <c r="D10" s="142"/>
      <c r="E10" s="143"/>
      <c r="F10" s="143"/>
      <c r="G10" s="143"/>
      <c r="H10" s="143"/>
      <c r="I10" s="152"/>
      <c r="J10" s="154" t="s">
        <v>308</v>
      </c>
      <c r="K10" s="135" t="s">
        <v>310</v>
      </c>
      <c r="L10" s="136"/>
      <c r="M10" s="136"/>
      <c r="N10" s="136"/>
      <c r="O10" s="136"/>
      <c r="P10" s="136"/>
      <c r="Q10" s="136"/>
      <c r="R10" s="137"/>
      <c r="S10" s="73"/>
      <c r="T10" s="73"/>
      <c r="U10" s="73"/>
      <c r="V10" s="73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4" customHeight="1" x14ac:dyDescent="0.2">
      <c r="A11" s="141"/>
      <c r="B11" s="141"/>
      <c r="C11" s="141"/>
      <c r="D11" s="144"/>
      <c r="E11" s="145"/>
      <c r="F11" s="145"/>
      <c r="G11" s="145"/>
      <c r="H11" s="145"/>
      <c r="I11" s="153"/>
      <c r="J11" s="155"/>
      <c r="K11" s="138"/>
      <c r="L11" s="139"/>
      <c r="M11" s="139"/>
      <c r="N11" s="139"/>
      <c r="O11" s="139"/>
      <c r="P11" s="139"/>
      <c r="Q11" s="139"/>
      <c r="R11" s="140"/>
      <c r="S11" s="73"/>
      <c r="T11" s="73"/>
      <c r="U11" s="73"/>
      <c r="V11" s="73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24" customHeight="1" x14ac:dyDescent="0.2">
      <c r="A12" s="156" t="s">
        <v>311</v>
      </c>
      <c r="B12" s="157"/>
      <c r="C12" s="157"/>
      <c r="D12" s="158"/>
      <c r="E12" s="159"/>
      <c r="F12" s="159"/>
      <c r="G12" s="159"/>
      <c r="H12" s="159"/>
      <c r="I12" s="159"/>
      <c r="J12" s="154" t="s">
        <v>308</v>
      </c>
      <c r="K12" s="162" t="s">
        <v>312</v>
      </c>
      <c r="L12" s="163"/>
      <c r="M12" s="163"/>
      <c r="N12" s="163"/>
      <c r="O12" s="163"/>
      <c r="P12" s="163"/>
      <c r="Q12" s="163"/>
      <c r="R12" s="164"/>
      <c r="S12" s="73"/>
      <c r="T12" s="73"/>
      <c r="U12" s="73"/>
      <c r="V12" s="73"/>
      <c r="W12" s="41"/>
      <c r="X12" s="41"/>
      <c r="Y12" s="41"/>
      <c r="Z12" s="41"/>
      <c r="AA12" s="41"/>
      <c r="AB12" s="41"/>
      <c r="AC12" s="41"/>
      <c r="AD12" s="41"/>
      <c r="AE12" s="41"/>
      <c r="AF12" s="41"/>
    </row>
    <row r="13" spans="1:32" ht="24" customHeight="1" x14ac:dyDescent="0.2">
      <c r="A13" s="157"/>
      <c r="B13" s="157"/>
      <c r="C13" s="157"/>
      <c r="D13" s="160"/>
      <c r="E13" s="161"/>
      <c r="F13" s="161"/>
      <c r="G13" s="161"/>
      <c r="H13" s="161"/>
      <c r="I13" s="161"/>
      <c r="J13" s="155"/>
      <c r="K13" s="165"/>
      <c r="L13" s="166"/>
      <c r="M13" s="166"/>
      <c r="N13" s="166"/>
      <c r="O13" s="166"/>
      <c r="P13" s="166"/>
      <c r="Q13" s="166"/>
      <c r="R13" s="167"/>
      <c r="S13" s="73"/>
      <c r="T13" s="73"/>
      <c r="U13" s="73"/>
      <c r="V13" s="73"/>
      <c r="W13" s="41"/>
      <c r="X13" s="41"/>
      <c r="Y13" s="41"/>
      <c r="Z13" s="41"/>
      <c r="AA13" s="41"/>
      <c r="AB13" s="41"/>
      <c r="AC13" s="41"/>
      <c r="AD13" s="41"/>
      <c r="AE13" s="41"/>
      <c r="AF13" s="41"/>
    </row>
    <row r="14" spans="1:32" ht="24" customHeight="1" x14ac:dyDescent="0.2">
      <c r="A14" s="45"/>
      <c r="B14" s="45"/>
      <c r="C14" s="45"/>
      <c r="D14" s="79"/>
      <c r="E14" s="79"/>
      <c r="F14" s="79"/>
      <c r="G14" s="81"/>
      <c r="H14" s="81"/>
      <c r="I14" s="81"/>
      <c r="J14" s="82"/>
      <c r="K14" s="44"/>
      <c r="L14" s="44"/>
      <c r="M14" s="44"/>
      <c r="N14" s="44"/>
      <c r="O14" s="44"/>
      <c r="P14" s="44"/>
      <c r="Q14" s="44"/>
      <c r="R14" s="44"/>
      <c r="S14" s="73"/>
      <c r="T14" s="73"/>
      <c r="U14" s="73"/>
      <c r="V14" s="73"/>
      <c r="W14" s="41"/>
      <c r="X14" s="41"/>
      <c r="Y14" s="41"/>
      <c r="Z14" s="41"/>
      <c r="AA14" s="41"/>
      <c r="AB14" s="41"/>
      <c r="AC14" s="41"/>
      <c r="AD14" s="41"/>
      <c r="AE14" s="41"/>
      <c r="AF14" s="41"/>
    </row>
    <row r="15" spans="1:32" ht="24" customHeight="1" x14ac:dyDescent="0.2">
      <c r="A15" s="129" t="s">
        <v>313</v>
      </c>
      <c r="B15" s="129"/>
      <c r="C15" s="129"/>
      <c r="D15" s="129"/>
      <c r="E15" s="129"/>
      <c r="F15" s="129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41.25" customHeight="1" x14ac:dyDescent="0.25">
      <c r="A16" s="77" t="s">
        <v>258</v>
      </c>
      <c r="B16" s="124" t="s" ph="1">
        <v>314</v>
      </c>
      <c r="C16" s="125" ph="1"/>
      <c r="D16" s="125" ph="1"/>
      <c r="E16" s="125" ph="1"/>
      <c r="F16" s="125" ph="1"/>
      <c r="G16" s="125" ph="1"/>
      <c r="H16" s="125" ph="1"/>
      <c r="I16" s="125" ph="1"/>
      <c r="J16" s="125" ph="1"/>
      <c r="K16" s="126" ph="1"/>
      <c r="L16" s="127" t="s">
        <v>315</v>
      </c>
      <c r="M16" s="127"/>
      <c r="N16" s="127"/>
      <c r="O16" s="128" t="s">
        <v>316</v>
      </c>
      <c r="P16" s="128"/>
      <c r="Q16" s="128"/>
      <c r="R16" s="128"/>
      <c r="S16" s="73"/>
      <c r="T16" s="73"/>
      <c r="U16" s="73"/>
      <c r="V16" s="73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18" ht="18.75" customHeight="1" x14ac:dyDescent="0.2">
      <c r="A17" s="128">
        <v>1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27"/>
      <c r="M17" s="127"/>
      <c r="N17" s="127"/>
      <c r="O17" s="86"/>
      <c r="P17" s="86"/>
      <c r="Q17" s="86"/>
      <c r="R17" s="86"/>
    </row>
    <row r="18" spans="1:18" ht="37.5" customHeight="1" x14ac:dyDescent="0.2">
      <c r="A18" s="128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27"/>
      <c r="M18" s="127"/>
      <c r="N18" s="127"/>
      <c r="O18" s="86"/>
      <c r="P18" s="86"/>
      <c r="Q18" s="86"/>
      <c r="R18" s="86"/>
    </row>
    <row r="19" spans="1:18" ht="18.75" customHeight="1" x14ac:dyDescent="0.2">
      <c r="A19" s="128">
        <v>2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27"/>
      <c r="M19" s="127"/>
      <c r="N19" s="127"/>
      <c r="O19" s="86"/>
      <c r="P19" s="86"/>
      <c r="Q19" s="86"/>
      <c r="R19" s="86"/>
    </row>
    <row r="20" spans="1:18" ht="37.5" customHeight="1" x14ac:dyDescent="0.2">
      <c r="A20" s="128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27"/>
      <c r="M20" s="127"/>
      <c r="N20" s="127"/>
      <c r="O20" s="86"/>
      <c r="P20" s="86"/>
      <c r="Q20" s="86"/>
      <c r="R20" s="86"/>
    </row>
    <row r="21" spans="1:18" ht="18.75" customHeight="1" x14ac:dyDescent="0.2">
      <c r="A21" s="128">
        <v>3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27"/>
      <c r="M21" s="127"/>
      <c r="N21" s="127"/>
      <c r="O21" s="86"/>
      <c r="P21" s="86"/>
      <c r="Q21" s="86"/>
      <c r="R21" s="86"/>
    </row>
    <row r="22" spans="1:18" ht="37.5" customHeight="1" x14ac:dyDescent="0.2">
      <c r="A22" s="128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27"/>
      <c r="M22" s="127"/>
      <c r="N22" s="127"/>
      <c r="O22" s="86"/>
      <c r="P22" s="86"/>
      <c r="Q22" s="86"/>
      <c r="R22" s="86"/>
    </row>
    <row r="23" spans="1:18" ht="18.75" customHeight="1" x14ac:dyDescent="0.2">
      <c r="A23" s="128">
        <v>4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27"/>
      <c r="M23" s="127"/>
      <c r="N23" s="127"/>
      <c r="O23" s="86"/>
      <c r="P23" s="86"/>
      <c r="Q23" s="86"/>
      <c r="R23" s="86"/>
    </row>
    <row r="24" spans="1:18" ht="37.5" customHeight="1" x14ac:dyDescent="0.2">
      <c r="A24" s="128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27"/>
      <c r="M24" s="127"/>
      <c r="N24" s="127"/>
      <c r="O24" s="86"/>
      <c r="P24" s="86"/>
      <c r="Q24" s="86"/>
      <c r="R24" s="86"/>
    </row>
    <row r="25" spans="1:18" ht="18.75" customHeight="1" x14ac:dyDescent="0.2">
      <c r="A25" s="128">
        <v>5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27"/>
      <c r="M25" s="127"/>
      <c r="N25" s="127"/>
      <c r="O25" s="86"/>
      <c r="P25" s="86"/>
      <c r="Q25" s="86"/>
      <c r="R25" s="86"/>
    </row>
    <row r="26" spans="1:18" ht="37.5" customHeight="1" x14ac:dyDescent="0.2">
      <c r="A26" s="128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27"/>
      <c r="M26" s="127"/>
      <c r="N26" s="127"/>
      <c r="O26" s="86"/>
      <c r="P26" s="86"/>
      <c r="Q26" s="86"/>
      <c r="R26" s="86"/>
    </row>
    <row r="27" spans="1:18" ht="18.75" customHeight="1" x14ac:dyDescent="0.2">
      <c r="A27" s="128">
        <v>6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27"/>
      <c r="M27" s="127"/>
      <c r="N27" s="127"/>
      <c r="O27" s="86"/>
      <c r="P27" s="86"/>
      <c r="Q27" s="86"/>
      <c r="R27" s="86"/>
    </row>
    <row r="28" spans="1:18" ht="37.5" customHeight="1" x14ac:dyDescent="0.2">
      <c r="A28" s="128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27"/>
      <c r="M28" s="127"/>
      <c r="N28" s="127"/>
      <c r="O28" s="86"/>
      <c r="P28" s="86"/>
      <c r="Q28" s="86"/>
      <c r="R28" s="86"/>
    </row>
    <row r="29" spans="1:18" ht="18.75" customHeight="1" x14ac:dyDescent="0.2">
      <c r="A29" s="128">
        <v>7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27"/>
      <c r="M29" s="127"/>
      <c r="N29" s="127"/>
      <c r="O29" s="86"/>
      <c r="P29" s="86"/>
      <c r="Q29" s="86"/>
      <c r="R29" s="86"/>
    </row>
    <row r="30" spans="1:18" ht="37.5" customHeight="1" x14ac:dyDescent="0.2">
      <c r="A30" s="128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27"/>
      <c r="M30" s="127"/>
      <c r="N30" s="127"/>
      <c r="O30" s="86"/>
      <c r="P30" s="86"/>
      <c r="Q30" s="86"/>
      <c r="R30" s="86"/>
    </row>
    <row r="31" spans="1:18" ht="30" customHeight="1" x14ac:dyDescent="0.2">
      <c r="A31" s="129" t="s">
        <v>317</v>
      </c>
      <c r="B31" s="129"/>
      <c r="C31" s="129"/>
      <c r="D31" s="129"/>
      <c r="E31" s="129"/>
      <c r="F31" s="129"/>
      <c r="G31" s="130" t="s">
        <v>318</v>
      </c>
      <c r="H31" s="130"/>
      <c r="I31" s="130"/>
      <c r="J31" s="130"/>
      <c r="K31" s="130"/>
      <c r="L31" s="130"/>
      <c r="M31" s="73"/>
      <c r="N31" s="73"/>
      <c r="O31" s="73"/>
      <c r="P31" s="73"/>
      <c r="Q31" s="73"/>
      <c r="R31" s="73"/>
    </row>
    <row r="32" spans="1:18" ht="41.25" customHeight="1" x14ac:dyDescent="0.25">
      <c r="A32" s="77" t="s">
        <v>258</v>
      </c>
      <c r="B32" s="124" t="s" ph="1">
        <v>314</v>
      </c>
      <c r="C32" s="125" ph="1"/>
      <c r="D32" s="125" ph="1"/>
      <c r="E32" s="125" ph="1"/>
      <c r="F32" s="125" ph="1"/>
      <c r="G32" s="125" ph="1"/>
      <c r="H32" s="125" ph="1"/>
      <c r="I32" s="125" ph="1"/>
      <c r="J32" s="125" ph="1"/>
      <c r="K32" s="126" ph="1"/>
      <c r="L32" s="127" t="s">
        <v>315</v>
      </c>
      <c r="M32" s="127"/>
      <c r="N32" s="127"/>
      <c r="O32" s="128" t="s">
        <v>316</v>
      </c>
      <c r="P32" s="128"/>
      <c r="Q32" s="128"/>
      <c r="R32" s="128"/>
    </row>
    <row r="33" spans="1:18" ht="18.75" customHeight="1" x14ac:dyDescent="0.2">
      <c r="A33" s="128">
        <v>1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27"/>
      <c r="M33" s="127"/>
      <c r="N33" s="127"/>
      <c r="O33" s="86"/>
      <c r="P33" s="86"/>
      <c r="Q33" s="86"/>
      <c r="R33" s="86"/>
    </row>
    <row r="34" spans="1:18" ht="37.5" customHeight="1" x14ac:dyDescent="0.2">
      <c r="A34" s="128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27"/>
      <c r="M34" s="127"/>
      <c r="N34" s="127"/>
      <c r="O34" s="86"/>
      <c r="P34" s="86"/>
      <c r="Q34" s="86"/>
      <c r="R34" s="86"/>
    </row>
    <row r="35" spans="1:18" ht="18.75" customHeight="1" x14ac:dyDescent="0.2">
      <c r="A35" s="128">
        <v>2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27"/>
      <c r="M35" s="127"/>
      <c r="N35" s="127"/>
      <c r="O35" s="86"/>
      <c r="P35" s="86"/>
      <c r="Q35" s="86"/>
      <c r="R35" s="86"/>
    </row>
    <row r="36" spans="1:18" ht="37.5" customHeight="1" x14ac:dyDescent="0.2">
      <c r="A36" s="128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27"/>
      <c r="M36" s="127"/>
      <c r="N36" s="127"/>
      <c r="O36" s="86"/>
      <c r="P36" s="86"/>
      <c r="Q36" s="86"/>
      <c r="R36" s="86"/>
    </row>
    <row r="37" spans="1:18" ht="18.75" customHeight="1" x14ac:dyDescent="0.2">
      <c r="A37" s="128">
        <v>3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27"/>
      <c r="M37" s="127"/>
      <c r="N37" s="127"/>
      <c r="O37" s="86"/>
      <c r="P37" s="86"/>
      <c r="Q37" s="86"/>
      <c r="R37" s="86"/>
    </row>
    <row r="38" spans="1:18" ht="37.5" customHeight="1" x14ac:dyDescent="0.2">
      <c r="A38" s="128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27"/>
      <c r="M38" s="127"/>
      <c r="N38" s="127"/>
      <c r="O38" s="86"/>
      <c r="P38" s="86"/>
      <c r="Q38" s="86"/>
      <c r="R38" s="86"/>
    </row>
    <row r="39" spans="1:18" ht="18.75" customHeight="1" x14ac:dyDescent="0.2">
      <c r="A39" s="128">
        <v>4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27"/>
      <c r="M39" s="127"/>
      <c r="N39" s="127"/>
      <c r="O39" s="86"/>
      <c r="P39" s="86"/>
      <c r="Q39" s="86"/>
      <c r="R39" s="86"/>
    </row>
    <row r="40" spans="1:18" ht="37.5" customHeight="1" x14ac:dyDescent="0.2">
      <c r="A40" s="128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27"/>
      <c r="M40" s="127"/>
      <c r="N40" s="127"/>
      <c r="O40" s="86"/>
      <c r="P40" s="86"/>
      <c r="Q40" s="86"/>
      <c r="R40" s="86"/>
    </row>
    <row r="41" spans="1:18" ht="30" customHeight="1" x14ac:dyDescent="0.2">
      <c r="A41" s="168" t="s">
        <v>319</v>
      </c>
      <c r="B41" s="168"/>
      <c r="C41" s="168"/>
      <c r="D41" s="168"/>
      <c r="E41" s="168"/>
      <c r="F41" s="168"/>
      <c r="G41" s="130" t="s">
        <v>318</v>
      </c>
      <c r="H41" s="130"/>
      <c r="I41" s="130"/>
      <c r="J41" s="130"/>
      <c r="K41" s="130"/>
      <c r="L41" s="130"/>
      <c r="M41" s="73"/>
      <c r="N41" s="73"/>
      <c r="O41" s="73"/>
      <c r="P41" s="73"/>
      <c r="Q41" s="73"/>
      <c r="R41" s="73"/>
    </row>
    <row r="42" spans="1:18" ht="51" customHeight="1" x14ac:dyDescent="0.25">
      <c r="A42" s="77" t="s">
        <v>258</v>
      </c>
      <c r="B42" s="169" t="s" ph="1">
        <v>320</v>
      </c>
      <c r="C42" s="170" ph="1"/>
      <c r="D42" s="170" ph="1"/>
      <c r="E42" s="170" ph="1"/>
      <c r="F42" s="171" ph="1"/>
      <c r="G42" s="128" t="s">
        <v>315</v>
      </c>
      <c r="H42" s="128"/>
      <c r="I42" s="169" t="s" ph="1">
        <v>320</v>
      </c>
      <c r="J42" s="170" ph="1"/>
      <c r="K42" s="170" ph="1"/>
      <c r="L42" s="170" ph="1"/>
      <c r="M42" s="171" ph="1"/>
      <c r="N42" s="128" t="s">
        <v>315</v>
      </c>
      <c r="O42" s="128"/>
      <c r="P42" s="172" t="s">
        <v>316</v>
      </c>
      <c r="Q42" s="172"/>
      <c r="R42" s="172"/>
    </row>
    <row r="43" spans="1:18" ht="18.75" customHeight="1" x14ac:dyDescent="0.2">
      <c r="A43" s="128">
        <v>1</v>
      </c>
      <c r="B43" s="131"/>
      <c r="C43" s="131"/>
      <c r="D43" s="131"/>
      <c r="E43" s="131"/>
      <c r="F43" s="131"/>
      <c r="G43" s="127"/>
      <c r="H43" s="127"/>
      <c r="I43" s="131"/>
      <c r="J43" s="131"/>
      <c r="K43" s="131"/>
      <c r="L43" s="131"/>
      <c r="M43" s="131"/>
      <c r="N43" s="127"/>
      <c r="O43" s="127"/>
      <c r="P43" s="86"/>
      <c r="Q43" s="86"/>
      <c r="R43" s="86"/>
    </row>
    <row r="44" spans="1:18" ht="37.5" customHeight="1" x14ac:dyDescent="0.2">
      <c r="A44" s="128"/>
      <c r="B44" s="132"/>
      <c r="C44" s="132"/>
      <c r="D44" s="132"/>
      <c r="E44" s="132"/>
      <c r="F44" s="132"/>
      <c r="G44" s="127"/>
      <c r="H44" s="127"/>
      <c r="I44" s="132"/>
      <c r="J44" s="132"/>
      <c r="K44" s="132"/>
      <c r="L44" s="132"/>
      <c r="M44" s="132"/>
      <c r="N44" s="127"/>
      <c r="O44" s="127"/>
      <c r="P44" s="86"/>
      <c r="Q44" s="86"/>
      <c r="R44" s="86"/>
    </row>
    <row r="45" spans="1:18" ht="18.75" customHeight="1" x14ac:dyDescent="0.2">
      <c r="A45" s="128">
        <v>2</v>
      </c>
      <c r="B45" s="131"/>
      <c r="C45" s="131"/>
      <c r="D45" s="131"/>
      <c r="E45" s="131"/>
      <c r="F45" s="131"/>
      <c r="G45" s="127"/>
      <c r="H45" s="127"/>
      <c r="I45" s="131"/>
      <c r="J45" s="131"/>
      <c r="K45" s="131"/>
      <c r="L45" s="131"/>
      <c r="M45" s="131"/>
      <c r="N45" s="127"/>
      <c r="O45" s="127"/>
      <c r="P45" s="86"/>
      <c r="Q45" s="86"/>
      <c r="R45" s="86"/>
    </row>
    <row r="46" spans="1:18" ht="37.5" customHeight="1" x14ac:dyDescent="0.2">
      <c r="A46" s="128"/>
      <c r="B46" s="132"/>
      <c r="C46" s="132"/>
      <c r="D46" s="132"/>
      <c r="E46" s="132"/>
      <c r="F46" s="132"/>
      <c r="G46" s="127"/>
      <c r="H46" s="127"/>
      <c r="I46" s="132"/>
      <c r="J46" s="132"/>
      <c r="K46" s="132"/>
      <c r="L46" s="132"/>
      <c r="M46" s="132"/>
      <c r="N46" s="127"/>
      <c r="O46" s="127"/>
      <c r="P46" s="86"/>
      <c r="Q46" s="86"/>
      <c r="R46" s="86"/>
    </row>
    <row r="47" spans="1:18" ht="18.75" customHeight="1" x14ac:dyDescent="0.2">
      <c r="A47" s="128">
        <v>3</v>
      </c>
      <c r="B47" s="131"/>
      <c r="C47" s="131"/>
      <c r="D47" s="131"/>
      <c r="E47" s="131"/>
      <c r="F47" s="131"/>
      <c r="G47" s="127"/>
      <c r="H47" s="127"/>
      <c r="I47" s="131"/>
      <c r="J47" s="131"/>
      <c r="K47" s="131"/>
      <c r="L47" s="131"/>
      <c r="M47" s="131"/>
      <c r="N47" s="127"/>
      <c r="O47" s="127"/>
      <c r="P47" s="86"/>
      <c r="Q47" s="86"/>
      <c r="R47" s="86"/>
    </row>
    <row r="48" spans="1:18" ht="37.5" customHeight="1" x14ac:dyDescent="0.2">
      <c r="A48" s="128"/>
      <c r="B48" s="132"/>
      <c r="C48" s="132"/>
      <c r="D48" s="132"/>
      <c r="E48" s="132"/>
      <c r="F48" s="132"/>
      <c r="G48" s="127"/>
      <c r="H48" s="127"/>
      <c r="I48" s="132"/>
      <c r="J48" s="132"/>
      <c r="K48" s="132"/>
      <c r="L48" s="132"/>
      <c r="M48" s="132"/>
      <c r="N48" s="127"/>
      <c r="O48" s="127"/>
      <c r="P48" s="86"/>
      <c r="Q48" s="86"/>
      <c r="R48" s="86"/>
    </row>
    <row r="49" spans="1:18" ht="18.75" customHeight="1" x14ac:dyDescent="0.2">
      <c r="A49" s="128">
        <v>4</v>
      </c>
      <c r="B49" s="131"/>
      <c r="C49" s="131"/>
      <c r="D49" s="131"/>
      <c r="E49" s="131"/>
      <c r="F49" s="131"/>
      <c r="G49" s="127"/>
      <c r="H49" s="127"/>
      <c r="I49" s="131"/>
      <c r="J49" s="131"/>
      <c r="K49" s="131"/>
      <c r="L49" s="131"/>
      <c r="M49" s="131"/>
      <c r="N49" s="127"/>
      <c r="O49" s="127"/>
      <c r="P49" s="86"/>
      <c r="Q49" s="86"/>
      <c r="R49" s="86"/>
    </row>
    <row r="50" spans="1:18" ht="37.5" customHeight="1" x14ac:dyDescent="0.2">
      <c r="A50" s="128"/>
      <c r="B50" s="132"/>
      <c r="C50" s="132"/>
      <c r="D50" s="132"/>
      <c r="E50" s="132"/>
      <c r="F50" s="132"/>
      <c r="G50" s="127"/>
      <c r="H50" s="127"/>
      <c r="I50" s="132"/>
      <c r="J50" s="132"/>
      <c r="K50" s="132"/>
      <c r="L50" s="132"/>
      <c r="M50" s="132"/>
      <c r="N50" s="127"/>
      <c r="O50" s="127"/>
      <c r="P50" s="86"/>
      <c r="Q50" s="86"/>
      <c r="R50" s="86"/>
    </row>
    <row r="51" spans="1:18" ht="29.25" customHeight="1" x14ac:dyDescent="0.2">
      <c r="A51" s="81"/>
      <c r="B51" s="178" t="s">
        <v>321</v>
      </c>
      <c r="C51" s="178"/>
      <c r="D51" s="178"/>
      <c r="E51" s="81"/>
      <c r="F51" s="81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</row>
    <row r="52" spans="1:18" ht="29.25" customHeight="1" x14ac:dyDescent="0.2">
      <c r="A52" s="81"/>
      <c r="B52" s="81"/>
      <c r="C52" s="179"/>
      <c r="D52" s="180"/>
      <c r="E52" s="81"/>
      <c r="F52" s="183" t="s">
        <v>299</v>
      </c>
      <c r="G52" s="183"/>
      <c r="H52" s="184" t="s">
        <v>300</v>
      </c>
      <c r="I52" s="185"/>
      <c r="J52" s="185"/>
      <c r="K52" s="185" t="s">
        <v>322</v>
      </c>
      <c r="L52" s="186">
        <f>C52*700</f>
        <v>0</v>
      </c>
      <c r="M52" s="187"/>
      <c r="N52" s="187"/>
      <c r="O52" s="187"/>
      <c r="P52" s="188"/>
      <c r="Q52" s="73"/>
      <c r="R52" s="73"/>
    </row>
    <row r="53" spans="1:18" ht="29.25" customHeight="1" x14ac:dyDescent="0.2">
      <c r="A53" s="81"/>
      <c r="B53" s="81"/>
      <c r="C53" s="181"/>
      <c r="D53" s="182"/>
      <c r="E53" s="23" t="s">
        <v>298</v>
      </c>
      <c r="F53" s="183"/>
      <c r="G53" s="183"/>
      <c r="H53" s="185"/>
      <c r="I53" s="185"/>
      <c r="J53" s="185"/>
      <c r="K53" s="185"/>
      <c r="L53" s="189"/>
      <c r="M53" s="190"/>
      <c r="N53" s="190"/>
      <c r="O53" s="190"/>
      <c r="P53" s="191"/>
      <c r="Q53" s="24" t="s">
        <v>265</v>
      </c>
      <c r="R53" s="73"/>
    </row>
    <row r="54" spans="1:18" ht="29.25" customHeight="1" x14ac:dyDescent="0.2">
      <c r="A54" s="81"/>
      <c r="B54" s="81"/>
      <c r="C54" s="81"/>
      <c r="D54" s="81"/>
      <c r="E54" s="81"/>
      <c r="F54" s="81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</row>
    <row r="55" spans="1:18" ht="21.75" customHeight="1" x14ac:dyDescent="0.2">
      <c r="A55" s="175" t="s">
        <v>323</v>
      </c>
      <c r="B55" s="175"/>
      <c r="C55" s="175"/>
      <c r="D55" s="175"/>
      <c r="E55" s="175"/>
      <c r="F55" s="81" t="s">
        <v>324</v>
      </c>
      <c r="G55" s="97" t="s">
        <v>325</v>
      </c>
      <c r="H55" s="97"/>
      <c r="I55" s="97"/>
      <c r="J55" s="97"/>
      <c r="K55" s="25"/>
      <c r="L55" s="73"/>
      <c r="M55" s="73"/>
      <c r="N55" s="73"/>
      <c r="O55" s="73"/>
      <c r="P55" s="73"/>
      <c r="Q55" s="73"/>
      <c r="R55" s="73"/>
    </row>
    <row r="56" spans="1:18" ht="21.75" customHeight="1" x14ac:dyDescent="0.2">
      <c r="A56" s="192" t="s">
        <v>326</v>
      </c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</row>
    <row r="57" spans="1:18" ht="21.75" customHeight="1" x14ac:dyDescent="0.2">
      <c r="A57" s="70"/>
      <c r="B57" s="24" t="s">
        <v>0</v>
      </c>
      <c r="C57" s="54">
        <f>入力シート!B1</f>
        <v>4</v>
      </c>
      <c r="D57" s="24" t="s">
        <v>1</v>
      </c>
      <c r="E57" s="26"/>
      <c r="F57" s="24" t="s">
        <v>302</v>
      </c>
      <c r="G57" s="26"/>
      <c r="H57" s="24" t="s">
        <v>327</v>
      </c>
      <c r="I57" s="73"/>
      <c r="J57" s="73"/>
      <c r="K57" s="73"/>
      <c r="L57" s="73"/>
      <c r="M57" s="73"/>
      <c r="N57" s="73"/>
      <c r="O57" s="73"/>
      <c r="P57" s="73"/>
      <c r="Q57" s="73"/>
      <c r="R57" s="73"/>
    </row>
    <row r="58" spans="1:18" ht="21.75" customHeight="1" x14ac:dyDescent="0.2">
      <c r="A58" s="70"/>
      <c r="B58" s="73"/>
      <c r="C58" s="73"/>
      <c r="D58" s="73"/>
      <c r="E58" s="177" t="str">
        <f>IF(入力シート!B3="","",INDEX(入力シート!$G$2:$L$100,MATCH(入力シート!$B$3,入力シート!$G$2:$G$100,0),4))</f>
        <v/>
      </c>
      <c r="F58" s="177"/>
      <c r="G58" s="177"/>
      <c r="H58" s="176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I58" s="176"/>
      <c r="J58" s="176"/>
      <c r="K58" s="176"/>
      <c r="L58" s="7"/>
      <c r="M58" s="80" t="s">
        <v>269</v>
      </c>
      <c r="N58" s="173" t="str">
        <f>IF(入力シート!B4="","",入力シート!B4)</f>
        <v/>
      </c>
      <c r="O58" s="173"/>
      <c r="P58" s="173"/>
      <c r="Q58" s="173"/>
      <c r="R58" s="25"/>
    </row>
    <row r="59" spans="1:18" ht="18.75" customHeight="1" x14ac:dyDescent="0.2">
      <c r="A59" s="70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</row>
    <row r="60" spans="1:18" ht="18.75" customHeight="1" x14ac:dyDescent="0.2">
      <c r="A60" s="70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</row>
    <row r="61" spans="1:18" ht="18.75" customHeight="1" x14ac:dyDescent="0.2">
      <c r="A61" s="70"/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</row>
  </sheetData>
  <mergeCells count="136">
    <mergeCell ref="N58:Q58"/>
    <mergeCell ref="B61:R61"/>
    <mergeCell ref="A55:E55"/>
    <mergeCell ref="G55:J55"/>
    <mergeCell ref="H58:K58"/>
    <mergeCell ref="E58:G58"/>
    <mergeCell ref="B51:D51"/>
    <mergeCell ref="C52:D53"/>
    <mergeCell ref="F52:G53"/>
    <mergeCell ref="H52:J53"/>
    <mergeCell ref="K52:K53"/>
    <mergeCell ref="L52:P53"/>
    <mergeCell ref="A56:R56"/>
    <mergeCell ref="A49:A50"/>
    <mergeCell ref="B49:F49"/>
    <mergeCell ref="G49:H50"/>
    <mergeCell ref="I49:M49"/>
    <mergeCell ref="N49:O50"/>
    <mergeCell ref="P49:R50"/>
    <mergeCell ref="B50:F50"/>
    <mergeCell ref="I50:M50"/>
    <mergeCell ref="A47:A48"/>
    <mergeCell ref="B47:F47"/>
    <mergeCell ref="G47:H48"/>
    <mergeCell ref="I47:M47"/>
    <mergeCell ref="N47:O48"/>
    <mergeCell ref="P47:R48"/>
    <mergeCell ref="B48:F48"/>
    <mergeCell ref="I48:M48"/>
    <mergeCell ref="A45:A46"/>
    <mergeCell ref="B45:F45"/>
    <mergeCell ref="G45:H46"/>
    <mergeCell ref="I45:M45"/>
    <mergeCell ref="N45:O46"/>
    <mergeCell ref="P45:R46"/>
    <mergeCell ref="B46:F46"/>
    <mergeCell ref="I46:M46"/>
    <mergeCell ref="P42:R42"/>
    <mergeCell ref="A43:A44"/>
    <mergeCell ref="B43:F43"/>
    <mergeCell ref="G43:H44"/>
    <mergeCell ref="I43:M43"/>
    <mergeCell ref="N43:O44"/>
    <mergeCell ref="P43:R44"/>
    <mergeCell ref="B44:F44"/>
    <mergeCell ref="I44:M44"/>
    <mergeCell ref="A41:F41"/>
    <mergeCell ref="G41:L41"/>
    <mergeCell ref="B42:F42"/>
    <mergeCell ref="G42:H42"/>
    <mergeCell ref="I42:M42"/>
    <mergeCell ref="N42:O42"/>
    <mergeCell ref="A37:A38"/>
    <mergeCell ref="B37:K37"/>
    <mergeCell ref="L37:N38"/>
    <mergeCell ref="O37:R38"/>
    <mergeCell ref="B38:K38"/>
    <mergeCell ref="A39:A40"/>
    <mergeCell ref="B39:K39"/>
    <mergeCell ref="L39:N40"/>
    <mergeCell ref="O39:R40"/>
    <mergeCell ref="B40:K40"/>
    <mergeCell ref="A33:A34"/>
    <mergeCell ref="B33:K33"/>
    <mergeCell ref="L33:N34"/>
    <mergeCell ref="O33:R34"/>
    <mergeCell ref="B34:K34"/>
    <mergeCell ref="A35:A36"/>
    <mergeCell ref="B35:K35"/>
    <mergeCell ref="L35:N36"/>
    <mergeCell ref="O35:R36"/>
    <mergeCell ref="B36:K36"/>
    <mergeCell ref="B26:K26"/>
    <mergeCell ref="A27:A28"/>
    <mergeCell ref="B27:K27"/>
    <mergeCell ref="L27:N28"/>
    <mergeCell ref="O27:R28"/>
    <mergeCell ref="B28:K28"/>
    <mergeCell ref="A29:A30"/>
    <mergeCell ref="B29:K29"/>
    <mergeCell ref="L29:N30"/>
    <mergeCell ref="O29:R30"/>
    <mergeCell ref="B30:K30"/>
    <mergeCell ref="A12:C13"/>
    <mergeCell ref="A10:C11"/>
    <mergeCell ref="D10:I11"/>
    <mergeCell ref="D12:I13"/>
    <mergeCell ref="J10:J11"/>
    <mergeCell ref="J12:J13"/>
    <mergeCell ref="K10:R11"/>
    <mergeCell ref="K12:R13"/>
    <mergeCell ref="L19:N20"/>
    <mergeCell ref="O19:R20"/>
    <mergeCell ref="B20:K20"/>
    <mergeCell ref="A15:F15"/>
    <mergeCell ref="A17:A18"/>
    <mergeCell ref="B17:K17"/>
    <mergeCell ref="L17:N18"/>
    <mergeCell ref="O17:R18"/>
    <mergeCell ref="B18:K18"/>
    <mergeCell ref="B1:Q2"/>
    <mergeCell ref="A3:E4"/>
    <mergeCell ref="F3:J4"/>
    <mergeCell ref="L3:Q4"/>
    <mergeCell ref="A6:C7"/>
    <mergeCell ref="D6:I7"/>
    <mergeCell ref="J6:L7"/>
    <mergeCell ref="D8:I9"/>
    <mergeCell ref="J8:J9"/>
    <mergeCell ref="K8:R9"/>
    <mergeCell ref="M6:R7"/>
    <mergeCell ref="A8:C9"/>
    <mergeCell ref="B32:K32"/>
    <mergeCell ref="L32:N32"/>
    <mergeCell ref="O32:R32"/>
    <mergeCell ref="B16:K16"/>
    <mergeCell ref="L16:N16"/>
    <mergeCell ref="O16:R16"/>
    <mergeCell ref="A31:F31"/>
    <mergeCell ref="G31:L31"/>
    <mergeCell ref="A19:A20"/>
    <mergeCell ref="B19:K19"/>
    <mergeCell ref="A21:A22"/>
    <mergeCell ref="B21:K21"/>
    <mergeCell ref="L21:N22"/>
    <mergeCell ref="O21:R22"/>
    <mergeCell ref="B22:K22"/>
    <mergeCell ref="A23:A24"/>
    <mergeCell ref="B23:K23"/>
    <mergeCell ref="L23:N24"/>
    <mergeCell ref="O23:R24"/>
    <mergeCell ref="B24:K24"/>
    <mergeCell ref="A25:A26"/>
    <mergeCell ref="B25:K25"/>
    <mergeCell ref="L25:N26"/>
    <mergeCell ref="O25:R26"/>
  </mergeCells>
  <phoneticPr fontId="2" type="Hiragana" alignment="distributed"/>
  <pageMargins left="0.7" right="0.7" top="0.75" bottom="0.75" header="0.3" footer="0.3"/>
  <pageSetup paperSize="9" scale="48" orientation="portrait" horizontalDpi="4294967293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workbookViewId="0">
      <selection activeCell="R5" sqref="R5"/>
    </sheetView>
  </sheetViews>
  <sheetFormatPr defaultRowHeight="13.2" x14ac:dyDescent="0.2"/>
  <cols>
    <col min="1" max="1" width="11.21875" customWidth="1"/>
    <col min="2" max="2" width="16.109375" customWidth="1"/>
    <col min="3" max="3" width="5.33203125" customWidth="1"/>
    <col min="4" max="4" width="12.44140625" customWidth="1"/>
    <col min="5" max="5" width="17.77734375" customWidth="1"/>
    <col min="6" max="6" width="13.88671875" customWidth="1"/>
    <col min="7" max="10" width="9" hidden="1" customWidth="1"/>
    <col min="11" max="11" width="17" hidden="1" customWidth="1"/>
  </cols>
  <sheetData>
    <row r="1" spans="1:11" ht="34.5" customHeight="1" x14ac:dyDescent="0.2">
      <c r="A1" s="30" t="s">
        <v>0</v>
      </c>
      <c r="B1" s="33">
        <v>4</v>
      </c>
      <c r="C1" s="32" t="s">
        <v>1</v>
      </c>
      <c r="D1" s="73"/>
      <c r="E1" s="73"/>
      <c r="F1" s="73"/>
      <c r="G1" s="73"/>
      <c r="H1" s="73"/>
      <c r="I1" s="73"/>
      <c r="J1" s="73"/>
      <c r="K1" s="73"/>
    </row>
    <row r="2" spans="1:11" ht="34.5" customHeight="1" x14ac:dyDescent="0.2">
      <c r="A2" s="30" t="s">
        <v>2</v>
      </c>
      <c r="B2" s="33">
        <v>59</v>
      </c>
      <c r="C2" s="32" t="s">
        <v>3</v>
      </c>
      <c r="D2" s="73"/>
      <c r="E2" s="73"/>
      <c r="F2" s="73"/>
      <c r="G2" s="73" t="s">
        <v>4</v>
      </c>
      <c r="H2" s="73" t="s">
        <v>5</v>
      </c>
      <c r="I2" s="73" t="s">
        <v>6</v>
      </c>
      <c r="J2" s="73" t="s">
        <v>7</v>
      </c>
      <c r="K2" s="73" t="s">
        <v>8</v>
      </c>
    </row>
    <row r="3" spans="1:11" ht="34.5" customHeight="1" x14ac:dyDescent="0.2">
      <c r="A3" s="30" t="s">
        <v>9</v>
      </c>
      <c r="B3" s="36"/>
      <c r="C3" s="34" t="str">
        <f>IF(B3=G43,"",IF(B3=G44,"",IF(B3=G45,"",IF(B3=G78,"",IF(B3=G80,"",IF(B3=G89,"","中学校"))))))</f>
        <v>中学校</v>
      </c>
      <c r="D3" s="37"/>
      <c r="E3" s="73"/>
      <c r="F3" s="73"/>
      <c r="G3" s="73" t="s">
        <v>10</v>
      </c>
      <c r="H3" s="73" t="s">
        <v>11</v>
      </c>
      <c r="I3" s="73" t="s">
        <v>6</v>
      </c>
      <c r="J3" s="73" t="s">
        <v>7</v>
      </c>
      <c r="K3" s="73" t="s">
        <v>8</v>
      </c>
    </row>
    <row r="4" spans="1:11" ht="34.5" customHeight="1" x14ac:dyDescent="0.2">
      <c r="A4" s="30" t="s">
        <v>12</v>
      </c>
      <c r="B4" s="38"/>
      <c r="C4" s="73"/>
      <c r="D4" s="73"/>
      <c r="E4" s="73"/>
      <c r="F4" s="73"/>
      <c r="G4" s="73" t="s">
        <v>13</v>
      </c>
      <c r="H4" s="73" t="s">
        <v>14</v>
      </c>
      <c r="I4" s="73" t="s">
        <v>6</v>
      </c>
      <c r="J4" s="73" t="s">
        <v>7</v>
      </c>
      <c r="K4" s="73" t="s">
        <v>8</v>
      </c>
    </row>
    <row r="5" spans="1:11" ht="34.5" customHeight="1" x14ac:dyDescent="0.2">
      <c r="A5" s="73"/>
      <c r="B5" s="73"/>
      <c r="C5" s="73"/>
      <c r="D5" s="73"/>
      <c r="E5" s="73"/>
      <c r="F5" s="73"/>
      <c r="G5" s="73" t="s">
        <v>15</v>
      </c>
      <c r="H5" s="73" t="s">
        <v>16</v>
      </c>
      <c r="I5" s="73" t="s">
        <v>6</v>
      </c>
      <c r="J5" s="73" t="s">
        <v>7</v>
      </c>
      <c r="K5" s="73" t="s">
        <v>8</v>
      </c>
    </row>
    <row r="6" spans="1:11" ht="34.5" customHeight="1" x14ac:dyDescent="0.2">
      <c r="A6" s="31"/>
      <c r="B6" s="73" t="s">
        <v>17</v>
      </c>
      <c r="C6" s="73"/>
      <c r="D6" s="73"/>
      <c r="E6" s="73"/>
      <c r="F6" s="73"/>
      <c r="G6" s="73" t="s">
        <v>18</v>
      </c>
      <c r="H6" s="73" t="s">
        <v>19</v>
      </c>
      <c r="I6" s="73" t="s">
        <v>6</v>
      </c>
      <c r="J6" s="73" t="s">
        <v>7</v>
      </c>
      <c r="K6" s="73" t="s">
        <v>8</v>
      </c>
    </row>
    <row r="7" spans="1:11" ht="34.5" customHeight="1" x14ac:dyDescent="0.2">
      <c r="A7" s="73"/>
      <c r="B7" s="73"/>
      <c r="C7" s="73"/>
      <c r="D7" s="73"/>
      <c r="E7" s="73"/>
      <c r="F7" s="73"/>
      <c r="G7" s="73" t="s">
        <v>20</v>
      </c>
      <c r="H7" s="73" t="s">
        <v>21</v>
      </c>
      <c r="I7" s="73"/>
      <c r="J7" s="73" t="s">
        <v>7</v>
      </c>
      <c r="K7" s="73" t="s">
        <v>8</v>
      </c>
    </row>
    <row r="8" spans="1:11" ht="34.5" customHeight="1" x14ac:dyDescent="0.2">
      <c r="A8" s="73"/>
      <c r="B8" s="73"/>
      <c r="C8" s="73"/>
      <c r="D8" s="73"/>
      <c r="E8" s="73"/>
      <c r="F8" s="73"/>
      <c r="G8" s="73" t="s">
        <v>22</v>
      </c>
      <c r="H8" s="73" t="s">
        <v>23</v>
      </c>
      <c r="I8" s="73" t="s">
        <v>24</v>
      </c>
      <c r="J8" s="73" t="s">
        <v>7</v>
      </c>
      <c r="K8" s="73" t="s">
        <v>8</v>
      </c>
    </row>
    <row r="9" spans="1:11" ht="34.5" customHeight="1" x14ac:dyDescent="0.2">
      <c r="A9" s="73"/>
      <c r="B9" s="73"/>
      <c r="C9" s="73"/>
      <c r="D9" s="73"/>
      <c r="E9" s="73"/>
      <c r="F9" s="73"/>
      <c r="G9" s="73" t="s">
        <v>25</v>
      </c>
      <c r="H9" s="73" t="s">
        <v>26</v>
      </c>
      <c r="I9" s="73" t="s">
        <v>27</v>
      </c>
      <c r="J9" s="73" t="s">
        <v>28</v>
      </c>
      <c r="K9" s="73" t="s">
        <v>29</v>
      </c>
    </row>
    <row r="10" spans="1:11" ht="34.5" customHeight="1" x14ac:dyDescent="0.2">
      <c r="A10" s="73"/>
      <c r="B10" s="73"/>
      <c r="C10" s="73"/>
      <c r="D10" s="73"/>
      <c r="E10" s="73"/>
      <c r="F10" s="73"/>
      <c r="G10" s="73" t="s">
        <v>30</v>
      </c>
      <c r="H10" s="73" t="s">
        <v>31</v>
      </c>
      <c r="I10" s="73" t="s">
        <v>27</v>
      </c>
      <c r="J10" s="73" t="s">
        <v>28</v>
      </c>
      <c r="K10" s="73" t="s">
        <v>29</v>
      </c>
    </row>
    <row r="11" spans="1:11" ht="34.5" customHeight="1" x14ac:dyDescent="0.2">
      <c r="A11" s="73"/>
      <c r="B11" s="73"/>
      <c r="C11" s="73"/>
      <c r="D11" s="73"/>
      <c r="E11" s="73"/>
      <c r="F11" s="73"/>
      <c r="G11" s="73" t="s">
        <v>32</v>
      </c>
      <c r="H11" s="73" t="s">
        <v>33</v>
      </c>
      <c r="I11" s="73" t="s">
        <v>27</v>
      </c>
      <c r="J11" s="73" t="s">
        <v>28</v>
      </c>
      <c r="K11" s="73" t="s">
        <v>29</v>
      </c>
    </row>
    <row r="12" spans="1:11" ht="34.5" customHeight="1" x14ac:dyDescent="0.2">
      <c r="A12" s="73"/>
      <c r="B12" s="73"/>
      <c r="C12" s="73"/>
      <c r="D12" s="73"/>
      <c r="E12" s="73"/>
      <c r="F12" s="73"/>
      <c r="G12" s="73" t="s">
        <v>34</v>
      </c>
      <c r="H12" s="73" t="s">
        <v>35</v>
      </c>
      <c r="I12" s="73" t="s">
        <v>36</v>
      </c>
      <c r="J12" s="73" t="s">
        <v>28</v>
      </c>
      <c r="K12" s="73" t="s">
        <v>29</v>
      </c>
    </row>
    <row r="13" spans="1:11" ht="34.5" customHeight="1" x14ac:dyDescent="0.2">
      <c r="A13" s="73"/>
      <c r="B13" s="73"/>
      <c r="C13" s="73"/>
      <c r="D13" s="73"/>
      <c r="E13" s="73"/>
      <c r="F13" s="73"/>
      <c r="G13" s="73" t="s">
        <v>37</v>
      </c>
      <c r="H13" s="73" t="s">
        <v>38</v>
      </c>
      <c r="I13" s="73" t="s">
        <v>39</v>
      </c>
      <c r="J13" s="73" t="s">
        <v>40</v>
      </c>
      <c r="K13" s="73" t="s">
        <v>41</v>
      </c>
    </row>
    <row r="14" spans="1:11" ht="34.5" customHeight="1" x14ac:dyDescent="0.2">
      <c r="A14" s="73"/>
      <c r="B14" s="73"/>
      <c r="C14" s="73"/>
      <c r="D14" s="73"/>
      <c r="E14" s="73"/>
      <c r="F14" s="73"/>
      <c r="G14" s="73" t="s">
        <v>42</v>
      </c>
      <c r="H14" s="73" t="s">
        <v>43</v>
      </c>
      <c r="I14" s="73" t="s">
        <v>39</v>
      </c>
      <c r="J14" s="73" t="s">
        <v>40</v>
      </c>
      <c r="K14" s="73" t="s">
        <v>41</v>
      </c>
    </row>
    <row r="15" spans="1:11" x14ac:dyDescent="0.2">
      <c r="A15" s="73"/>
      <c r="B15" s="73"/>
      <c r="C15" s="73"/>
      <c r="D15" s="73"/>
      <c r="E15" s="73"/>
      <c r="F15" s="73"/>
      <c r="G15" s="73" t="s">
        <v>44</v>
      </c>
      <c r="H15" s="73" t="s">
        <v>45</v>
      </c>
      <c r="I15" s="73" t="s">
        <v>46</v>
      </c>
      <c r="J15" s="73" t="s">
        <v>40</v>
      </c>
      <c r="K15" s="73" t="s">
        <v>41</v>
      </c>
    </row>
    <row r="16" spans="1:11" x14ac:dyDescent="0.2">
      <c r="A16" s="73"/>
      <c r="B16" s="73"/>
      <c r="C16" s="73"/>
      <c r="D16" s="73"/>
      <c r="E16" s="73"/>
      <c r="F16" s="73"/>
      <c r="G16" s="73" t="s">
        <v>47</v>
      </c>
      <c r="H16" s="73" t="s">
        <v>48</v>
      </c>
      <c r="I16" s="73" t="s">
        <v>46</v>
      </c>
      <c r="J16" s="73" t="s">
        <v>40</v>
      </c>
      <c r="K16" s="73" t="s">
        <v>41</v>
      </c>
    </row>
    <row r="17" spans="7:11" x14ac:dyDescent="0.2">
      <c r="G17" s="73" t="s">
        <v>49</v>
      </c>
      <c r="H17" s="73" t="s">
        <v>50</v>
      </c>
      <c r="I17" s="73" t="s">
        <v>39</v>
      </c>
      <c r="J17" s="73" t="s">
        <v>40</v>
      </c>
      <c r="K17" s="73" t="s">
        <v>41</v>
      </c>
    </row>
    <row r="18" spans="7:11" x14ac:dyDescent="0.2">
      <c r="G18" s="73" t="s">
        <v>51</v>
      </c>
      <c r="H18" s="73" t="s">
        <v>52</v>
      </c>
      <c r="I18" s="73" t="s">
        <v>53</v>
      </c>
      <c r="J18" s="73" t="s">
        <v>54</v>
      </c>
      <c r="K18" s="73" t="s">
        <v>55</v>
      </c>
    </row>
    <row r="19" spans="7:11" x14ac:dyDescent="0.2">
      <c r="G19" s="73" t="s">
        <v>56</v>
      </c>
      <c r="H19" s="73" t="s">
        <v>57</v>
      </c>
      <c r="I19" s="73" t="s">
        <v>53</v>
      </c>
      <c r="J19" s="73" t="s">
        <v>54</v>
      </c>
      <c r="K19" s="73" t="s">
        <v>55</v>
      </c>
    </row>
    <row r="20" spans="7:11" x14ac:dyDescent="0.2">
      <c r="G20" s="73" t="s">
        <v>58</v>
      </c>
      <c r="H20" s="73" t="s">
        <v>59</v>
      </c>
      <c r="I20" s="73" t="s">
        <v>53</v>
      </c>
      <c r="J20" s="73" t="s">
        <v>54</v>
      </c>
      <c r="K20" s="73" t="s">
        <v>55</v>
      </c>
    </row>
    <row r="21" spans="7:11" x14ac:dyDescent="0.2">
      <c r="G21" s="73" t="s">
        <v>60</v>
      </c>
      <c r="H21" s="73" t="s">
        <v>61</v>
      </c>
      <c r="I21" s="73" t="s">
        <v>53</v>
      </c>
      <c r="J21" s="73" t="s">
        <v>54</v>
      </c>
      <c r="K21" s="73" t="s">
        <v>55</v>
      </c>
    </row>
    <row r="22" spans="7:11" x14ac:dyDescent="0.2">
      <c r="G22" s="73" t="s">
        <v>62</v>
      </c>
      <c r="H22" s="73" t="s">
        <v>63</v>
      </c>
      <c r="I22" s="73" t="s">
        <v>53</v>
      </c>
      <c r="J22" s="73" t="s">
        <v>54</v>
      </c>
      <c r="K22" s="73" t="s">
        <v>55</v>
      </c>
    </row>
    <row r="23" spans="7:11" x14ac:dyDescent="0.2">
      <c r="G23" s="73" t="s">
        <v>64</v>
      </c>
      <c r="H23" s="73" t="s">
        <v>65</v>
      </c>
      <c r="I23" s="73" t="s">
        <v>53</v>
      </c>
      <c r="J23" s="73" t="s">
        <v>54</v>
      </c>
      <c r="K23" s="73" t="s">
        <v>55</v>
      </c>
    </row>
    <row r="24" spans="7:11" x14ac:dyDescent="0.2">
      <c r="G24" s="73" t="s">
        <v>66</v>
      </c>
      <c r="H24" s="73" t="s">
        <v>67</v>
      </c>
      <c r="I24" s="73" t="s">
        <v>53</v>
      </c>
      <c r="J24" s="73" t="s">
        <v>54</v>
      </c>
      <c r="K24" s="73" t="s">
        <v>55</v>
      </c>
    </row>
    <row r="25" spans="7:11" x14ac:dyDescent="0.2">
      <c r="G25" s="73" t="s">
        <v>68</v>
      </c>
      <c r="H25" s="73" t="s">
        <v>69</v>
      </c>
      <c r="I25" s="73" t="s">
        <v>53</v>
      </c>
      <c r="J25" s="73" t="s">
        <v>54</v>
      </c>
      <c r="K25" s="73" t="s">
        <v>55</v>
      </c>
    </row>
    <row r="26" spans="7:11" x14ac:dyDescent="0.2">
      <c r="G26" s="73" t="s">
        <v>70</v>
      </c>
      <c r="H26" s="73" t="s">
        <v>71</v>
      </c>
      <c r="I26" s="73" t="s">
        <v>53</v>
      </c>
      <c r="J26" s="73" t="s">
        <v>54</v>
      </c>
      <c r="K26" s="73" t="s">
        <v>55</v>
      </c>
    </row>
    <row r="27" spans="7:11" x14ac:dyDescent="0.2">
      <c r="G27" s="73" t="s">
        <v>72</v>
      </c>
      <c r="H27" s="73" t="s">
        <v>73</v>
      </c>
      <c r="I27" s="73" t="s">
        <v>53</v>
      </c>
      <c r="J27" s="73" t="s">
        <v>54</v>
      </c>
      <c r="K27" s="73" t="s">
        <v>55</v>
      </c>
    </row>
    <row r="28" spans="7:11" x14ac:dyDescent="0.2">
      <c r="G28" s="73" t="s">
        <v>74</v>
      </c>
      <c r="H28" s="73" t="s">
        <v>75</v>
      </c>
      <c r="I28" s="73" t="s">
        <v>53</v>
      </c>
      <c r="J28" s="73" t="s">
        <v>54</v>
      </c>
      <c r="K28" s="73" t="s">
        <v>55</v>
      </c>
    </row>
    <row r="29" spans="7:11" x14ac:dyDescent="0.2">
      <c r="G29" s="73" t="s">
        <v>76</v>
      </c>
      <c r="H29" s="73" t="s">
        <v>77</v>
      </c>
      <c r="I29" s="73" t="s">
        <v>53</v>
      </c>
      <c r="J29" s="73" t="s">
        <v>54</v>
      </c>
      <c r="K29" s="73" t="s">
        <v>55</v>
      </c>
    </row>
    <row r="30" spans="7:11" x14ac:dyDescent="0.2">
      <c r="G30" s="73" t="s">
        <v>78</v>
      </c>
      <c r="H30" s="73" t="s">
        <v>79</v>
      </c>
      <c r="I30" s="73" t="s">
        <v>53</v>
      </c>
      <c r="J30" s="73" t="s">
        <v>54</v>
      </c>
      <c r="K30" s="73" t="s">
        <v>55</v>
      </c>
    </row>
    <row r="31" spans="7:11" x14ac:dyDescent="0.2">
      <c r="G31" s="73" t="s">
        <v>80</v>
      </c>
      <c r="H31" s="73" t="s">
        <v>81</v>
      </c>
      <c r="I31" s="73" t="s">
        <v>53</v>
      </c>
      <c r="J31" s="73" t="s">
        <v>54</v>
      </c>
      <c r="K31" s="73" t="s">
        <v>55</v>
      </c>
    </row>
    <row r="32" spans="7:11" x14ac:dyDescent="0.2">
      <c r="G32" s="73" t="s">
        <v>82</v>
      </c>
      <c r="H32" s="73" t="s">
        <v>83</v>
      </c>
      <c r="I32" s="73" t="s">
        <v>53</v>
      </c>
      <c r="J32" s="73" t="s">
        <v>54</v>
      </c>
      <c r="K32" s="73" t="s">
        <v>55</v>
      </c>
    </row>
    <row r="33" spans="7:11" x14ac:dyDescent="0.2">
      <c r="G33" s="73" t="s">
        <v>84</v>
      </c>
      <c r="H33" s="73" t="s">
        <v>85</v>
      </c>
      <c r="I33" s="73" t="s">
        <v>86</v>
      </c>
      <c r="J33" s="73" t="s">
        <v>54</v>
      </c>
      <c r="K33" s="73" t="s">
        <v>55</v>
      </c>
    </row>
    <row r="34" spans="7:11" x14ac:dyDescent="0.2">
      <c r="G34" s="73" t="s">
        <v>87</v>
      </c>
      <c r="H34" s="73" t="s">
        <v>88</v>
      </c>
      <c r="I34" s="73"/>
      <c r="J34" s="73" t="s">
        <v>54</v>
      </c>
      <c r="K34" s="73" t="s">
        <v>55</v>
      </c>
    </row>
    <row r="35" spans="7:11" x14ac:dyDescent="0.2">
      <c r="G35" s="73" t="s">
        <v>89</v>
      </c>
      <c r="H35" s="73" t="s">
        <v>90</v>
      </c>
      <c r="I35" s="73"/>
      <c r="J35" s="73" t="s">
        <v>54</v>
      </c>
      <c r="K35" s="73" t="s">
        <v>55</v>
      </c>
    </row>
    <row r="36" spans="7:11" x14ac:dyDescent="0.2">
      <c r="G36" s="73" t="s">
        <v>91</v>
      </c>
      <c r="H36" s="73" t="s">
        <v>92</v>
      </c>
      <c r="I36" s="73"/>
      <c r="J36" s="73" t="s">
        <v>54</v>
      </c>
      <c r="K36" s="73" t="s">
        <v>55</v>
      </c>
    </row>
    <row r="37" spans="7:11" x14ac:dyDescent="0.2">
      <c r="G37" s="73" t="s">
        <v>93</v>
      </c>
      <c r="H37" s="73" t="s">
        <v>94</v>
      </c>
      <c r="I37" s="73"/>
      <c r="J37" s="73" t="s">
        <v>54</v>
      </c>
      <c r="K37" s="73" t="s">
        <v>55</v>
      </c>
    </row>
    <row r="38" spans="7:11" x14ac:dyDescent="0.2">
      <c r="G38" s="73" t="s">
        <v>95</v>
      </c>
      <c r="H38" s="73" t="s">
        <v>96</v>
      </c>
      <c r="I38" s="73" t="s">
        <v>97</v>
      </c>
      <c r="J38" s="73" t="s">
        <v>54</v>
      </c>
      <c r="K38" s="73" t="s">
        <v>55</v>
      </c>
    </row>
    <row r="39" spans="7:11" x14ac:dyDescent="0.2">
      <c r="G39" s="73" t="s">
        <v>98</v>
      </c>
      <c r="H39" s="73" t="s">
        <v>99</v>
      </c>
      <c r="I39" s="73" t="s">
        <v>53</v>
      </c>
      <c r="J39" s="73" t="s">
        <v>54</v>
      </c>
      <c r="K39" s="73" t="s">
        <v>55</v>
      </c>
    </row>
    <row r="40" spans="7:11" x14ac:dyDescent="0.2">
      <c r="G40" s="73" t="s">
        <v>100</v>
      </c>
      <c r="H40" s="73" t="s">
        <v>101</v>
      </c>
      <c r="I40" s="73" t="s">
        <v>53</v>
      </c>
      <c r="J40" s="73" t="s">
        <v>54</v>
      </c>
      <c r="K40" s="73" t="s">
        <v>55</v>
      </c>
    </row>
    <row r="41" spans="7:11" x14ac:dyDescent="0.2">
      <c r="G41" s="73" t="s">
        <v>102</v>
      </c>
      <c r="H41" s="73" t="s">
        <v>103</v>
      </c>
      <c r="I41" s="73" t="s">
        <v>53</v>
      </c>
      <c r="J41" s="73" t="s">
        <v>54</v>
      </c>
      <c r="K41" s="73" t="s">
        <v>55</v>
      </c>
    </row>
    <row r="42" spans="7:11" x14ac:dyDescent="0.2">
      <c r="G42" s="73" t="s">
        <v>104</v>
      </c>
      <c r="H42" s="73" t="s">
        <v>105</v>
      </c>
      <c r="I42" s="73" t="s">
        <v>97</v>
      </c>
      <c r="J42" s="73" t="s">
        <v>54</v>
      </c>
      <c r="K42" s="73" t="s">
        <v>55</v>
      </c>
    </row>
    <row r="43" spans="7:11" x14ac:dyDescent="0.2">
      <c r="G43" s="73" t="s">
        <v>106</v>
      </c>
      <c r="H43" s="73" t="s">
        <v>107</v>
      </c>
      <c r="I43" s="73" t="s">
        <v>108</v>
      </c>
      <c r="J43" s="73" t="s">
        <v>109</v>
      </c>
      <c r="K43" s="73" t="s">
        <v>110</v>
      </c>
    </row>
    <row r="44" spans="7:11" x14ac:dyDescent="0.2">
      <c r="G44" s="73" t="s">
        <v>111</v>
      </c>
      <c r="H44" s="73" t="s">
        <v>112</v>
      </c>
      <c r="I44" s="73" t="s">
        <v>108</v>
      </c>
      <c r="J44" s="73" t="s">
        <v>109</v>
      </c>
      <c r="K44" s="73" t="s">
        <v>110</v>
      </c>
    </row>
    <row r="45" spans="7:11" x14ac:dyDescent="0.2">
      <c r="G45" s="73" t="s">
        <v>113</v>
      </c>
      <c r="H45" s="73" t="s">
        <v>114</v>
      </c>
      <c r="I45" s="73" t="s">
        <v>108</v>
      </c>
      <c r="J45" s="73" t="s">
        <v>109</v>
      </c>
      <c r="K45" s="73" t="s">
        <v>110</v>
      </c>
    </row>
    <row r="46" spans="7:11" x14ac:dyDescent="0.2">
      <c r="G46" s="73" t="s">
        <v>115</v>
      </c>
      <c r="H46" s="73" t="s">
        <v>116</v>
      </c>
      <c r="I46" s="73" t="s">
        <v>117</v>
      </c>
      <c r="J46" s="73" t="s">
        <v>109</v>
      </c>
      <c r="K46" s="73" t="s">
        <v>110</v>
      </c>
    </row>
    <row r="47" spans="7:11" x14ac:dyDescent="0.2">
      <c r="G47" s="73" t="s">
        <v>118</v>
      </c>
      <c r="H47" s="73" t="s">
        <v>119</v>
      </c>
      <c r="I47" s="73" t="s">
        <v>117</v>
      </c>
      <c r="J47" s="73" t="s">
        <v>109</v>
      </c>
      <c r="K47" s="73" t="s">
        <v>110</v>
      </c>
    </row>
    <row r="48" spans="7:11" x14ac:dyDescent="0.2">
      <c r="G48" s="73" t="s">
        <v>120</v>
      </c>
      <c r="H48" s="73" t="s">
        <v>121</v>
      </c>
      <c r="I48" s="73" t="s">
        <v>117</v>
      </c>
      <c r="J48" s="73" t="s">
        <v>109</v>
      </c>
      <c r="K48" s="73" t="s">
        <v>110</v>
      </c>
    </row>
    <row r="49" spans="7:11" x14ac:dyDescent="0.2">
      <c r="G49" s="73" t="s">
        <v>122</v>
      </c>
      <c r="H49" s="73" t="s">
        <v>123</v>
      </c>
      <c r="I49" s="73" t="s">
        <v>117</v>
      </c>
      <c r="J49" s="73" t="s">
        <v>109</v>
      </c>
      <c r="K49" s="73" t="s">
        <v>110</v>
      </c>
    </row>
    <row r="50" spans="7:11" x14ac:dyDescent="0.2">
      <c r="G50" s="73" t="s">
        <v>124</v>
      </c>
      <c r="H50" s="73" t="s">
        <v>125</v>
      </c>
      <c r="I50" s="73" t="s">
        <v>126</v>
      </c>
      <c r="J50" s="73" t="s">
        <v>127</v>
      </c>
      <c r="K50" s="73" t="s">
        <v>128</v>
      </c>
    </row>
    <row r="51" spans="7:11" x14ac:dyDescent="0.2">
      <c r="G51" s="73" t="s">
        <v>129</v>
      </c>
      <c r="H51" s="73" t="s">
        <v>130</v>
      </c>
      <c r="I51" s="73" t="s">
        <v>126</v>
      </c>
      <c r="J51" s="73" t="s">
        <v>127</v>
      </c>
      <c r="K51" s="73" t="s">
        <v>128</v>
      </c>
    </row>
    <row r="52" spans="7:11" x14ac:dyDescent="0.2">
      <c r="G52" s="73" t="s">
        <v>131</v>
      </c>
      <c r="H52" s="73" t="s">
        <v>132</v>
      </c>
      <c r="I52" s="73" t="s">
        <v>126</v>
      </c>
      <c r="J52" s="73" t="s">
        <v>127</v>
      </c>
      <c r="K52" s="73" t="s">
        <v>128</v>
      </c>
    </row>
    <row r="53" spans="7:11" x14ac:dyDescent="0.2">
      <c r="G53" s="73" t="s">
        <v>133</v>
      </c>
      <c r="H53" s="73" t="s">
        <v>133</v>
      </c>
      <c r="I53" s="73" t="s">
        <v>126</v>
      </c>
      <c r="J53" s="73" t="s">
        <v>127</v>
      </c>
      <c r="K53" s="73" t="s">
        <v>128</v>
      </c>
    </row>
    <row r="54" spans="7:11" x14ac:dyDescent="0.2">
      <c r="G54" s="73" t="s">
        <v>134</v>
      </c>
      <c r="H54" s="73" t="s">
        <v>135</v>
      </c>
      <c r="I54" s="73" t="s">
        <v>126</v>
      </c>
      <c r="J54" s="73" t="s">
        <v>127</v>
      </c>
      <c r="K54" s="73" t="s">
        <v>128</v>
      </c>
    </row>
    <row r="55" spans="7:11" x14ac:dyDescent="0.2">
      <c r="G55" s="73" t="s">
        <v>136</v>
      </c>
      <c r="H55" s="73" t="s">
        <v>137</v>
      </c>
      <c r="I55" s="73" t="s">
        <v>126</v>
      </c>
      <c r="J55" s="73" t="s">
        <v>127</v>
      </c>
      <c r="K55" s="73" t="s">
        <v>128</v>
      </c>
    </row>
    <row r="56" spans="7:11" x14ac:dyDescent="0.2">
      <c r="G56" s="73" t="s">
        <v>138</v>
      </c>
      <c r="H56" s="73" t="s">
        <v>139</v>
      </c>
      <c r="I56" s="73" t="s">
        <v>126</v>
      </c>
      <c r="J56" s="73" t="s">
        <v>127</v>
      </c>
      <c r="K56" s="73" t="s">
        <v>128</v>
      </c>
    </row>
    <row r="57" spans="7:11" x14ac:dyDescent="0.2">
      <c r="G57" s="73" t="s">
        <v>140</v>
      </c>
      <c r="H57" s="73" t="s">
        <v>141</v>
      </c>
      <c r="I57" s="73" t="s">
        <v>126</v>
      </c>
      <c r="J57" s="73" t="s">
        <v>127</v>
      </c>
      <c r="K57" s="73" t="s">
        <v>128</v>
      </c>
    </row>
    <row r="58" spans="7:11" x14ac:dyDescent="0.2">
      <c r="G58" s="73" t="s">
        <v>142</v>
      </c>
      <c r="H58" s="73" t="s">
        <v>143</v>
      </c>
      <c r="I58" s="73" t="s">
        <v>144</v>
      </c>
      <c r="J58" s="73" t="s">
        <v>127</v>
      </c>
      <c r="K58" s="73" t="s">
        <v>128</v>
      </c>
    </row>
    <row r="59" spans="7:11" x14ac:dyDescent="0.2">
      <c r="G59" s="73" t="s">
        <v>145</v>
      </c>
      <c r="H59" s="73" t="s">
        <v>146</v>
      </c>
      <c r="I59" s="73" t="s">
        <v>144</v>
      </c>
      <c r="J59" s="73" t="s">
        <v>127</v>
      </c>
      <c r="K59" s="73" t="s">
        <v>128</v>
      </c>
    </row>
    <row r="60" spans="7:11" x14ac:dyDescent="0.2">
      <c r="G60" s="73" t="s">
        <v>147</v>
      </c>
      <c r="H60" s="73" t="s">
        <v>148</v>
      </c>
      <c r="I60" s="73" t="s">
        <v>149</v>
      </c>
      <c r="J60" s="73" t="s">
        <v>150</v>
      </c>
      <c r="K60" s="73" t="s">
        <v>151</v>
      </c>
    </row>
    <row r="61" spans="7:11" x14ac:dyDescent="0.2">
      <c r="G61" s="73" t="s">
        <v>152</v>
      </c>
      <c r="H61" s="73" t="s">
        <v>153</v>
      </c>
      <c r="I61" s="73" t="s">
        <v>149</v>
      </c>
      <c r="J61" s="73" t="s">
        <v>150</v>
      </c>
      <c r="K61" s="73" t="s">
        <v>151</v>
      </c>
    </row>
    <row r="62" spans="7:11" x14ac:dyDescent="0.2">
      <c r="G62" s="73" t="s">
        <v>154</v>
      </c>
      <c r="H62" s="73" t="s">
        <v>155</v>
      </c>
      <c r="I62" s="73" t="s">
        <v>149</v>
      </c>
      <c r="J62" s="73" t="s">
        <v>150</v>
      </c>
      <c r="K62" s="73" t="s">
        <v>151</v>
      </c>
    </row>
    <row r="63" spans="7:11" x14ac:dyDescent="0.2">
      <c r="G63" s="73" t="s">
        <v>156</v>
      </c>
      <c r="H63" s="73" t="s">
        <v>157</v>
      </c>
      <c r="I63" s="73" t="s">
        <v>149</v>
      </c>
      <c r="J63" s="73" t="s">
        <v>150</v>
      </c>
      <c r="K63" s="73" t="s">
        <v>151</v>
      </c>
    </row>
    <row r="64" spans="7:11" x14ac:dyDescent="0.2">
      <c r="G64" s="73" t="s">
        <v>158</v>
      </c>
      <c r="H64" s="73" t="s">
        <v>159</v>
      </c>
      <c r="I64" s="73" t="s">
        <v>149</v>
      </c>
      <c r="J64" s="73" t="s">
        <v>150</v>
      </c>
      <c r="K64" s="73" t="s">
        <v>151</v>
      </c>
    </row>
    <row r="65" spans="7:11" x14ac:dyDescent="0.2">
      <c r="G65" s="73" t="s">
        <v>160</v>
      </c>
      <c r="H65" s="73" t="s">
        <v>161</v>
      </c>
      <c r="I65" s="73" t="s">
        <v>149</v>
      </c>
      <c r="J65" s="73" t="s">
        <v>150</v>
      </c>
      <c r="K65" s="73" t="s">
        <v>151</v>
      </c>
    </row>
    <row r="66" spans="7:11" x14ac:dyDescent="0.2">
      <c r="G66" s="73" t="s">
        <v>162</v>
      </c>
      <c r="H66" s="73" t="s">
        <v>163</v>
      </c>
      <c r="I66" s="73" t="s">
        <v>149</v>
      </c>
      <c r="J66" s="73" t="s">
        <v>150</v>
      </c>
      <c r="K66" s="73" t="s">
        <v>151</v>
      </c>
    </row>
    <row r="67" spans="7:11" x14ac:dyDescent="0.2">
      <c r="G67" s="73" t="s">
        <v>164</v>
      </c>
      <c r="H67" s="73" t="s">
        <v>165</v>
      </c>
      <c r="I67" s="73" t="s">
        <v>149</v>
      </c>
      <c r="J67" s="73" t="s">
        <v>150</v>
      </c>
      <c r="K67" s="73" t="s">
        <v>151</v>
      </c>
    </row>
    <row r="68" spans="7:11" x14ac:dyDescent="0.2">
      <c r="G68" s="73" t="s">
        <v>166</v>
      </c>
      <c r="H68" s="73" t="s">
        <v>167</v>
      </c>
      <c r="I68" s="73" t="s">
        <v>149</v>
      </c>
      <c r="J68" s="73" t="s">
        <v>150</v>
      </c>
      <c r="K68" s="73" t="s">
        <v>151</v>
      </c>
    </row>
    <row r="69" spans="7:11" x14ac:dyDescent="0.2">
      <c r="G69" s="73" t="s">
        <v>168</v>
      </c>
      <c r="H69" s="73" t="s">
        <v>169</v>
      </c>
      <c r="I69" s="73" t="s">
        <v>149</v>
      </c>
      <c r="J69" s="73" t="s">
        <v>150</v>
      </c>
      <c r="K69" s="73" t="s">
        <v>151</v>
      </c>
    </row>
    <row r="70" spans="7:11" x14ac:dyDescent="0.2">
      <c r="G70" s="73" t="s">
        <v>170</v>
      </c>
      <c r="H70" s="73" t="s">
        <v>171</v>
      </c>
      <c r="I70" s="73" t="s">
        <v>149</v>
      </c>
      <c r="J70" s="73" t="s">
        <v>150</v>
      </c>
      <c r="K70" s="73" t="s">
        <v>151</v>
      </c>
    </row>
    <row r="71" spans="7:11" x14ac:dyDescent="0.2">
      <c r="G71" s="73" t="s">
        <v>172</v>
      </c>
      <c r="H71" s="73" t="s">
        <v>173</v>
      </c>
      <c r="I71" s="73" t="s">
        <v>149</v>
      </c>
      <c r="J71" s="73" t="s">
        <v>150</v>
      </c>
      <c r="K71" s="73" t="s">
        <v>151</v>
      </c>
    </row>
    <row r="72" spans="7:11" x14ac:dyDescent="0.2">
      <c r="G72" s="73" t="s">
        <v>174</v>
      </c>
      <c r="H72" s="73" t="s">
        <v>175</v>
      </c>
      <c r="I72" s="73" t="s">
        <v>149</v>
      </c>
      <c r="J72" s="73" t="s">
        <v>150</v>
      </c>
      <c r="K72" s="73" t="s">
        <v>151</v>
      </c>
    </row>
    <row r="73" spans="7:11" x14ac:dyDescent="0.2">
      <c r="G73" s="73" t="s">
        <v>176</v>
      </c>
      <c r="H73" s="73" t="s">
        <v>177</v>
      </c>
      <c r="I73" s="73" t="s">
        <v>149</v>
      </c>
      <c r="J73" s="73" t="s">
        <v>150</v>
      </c>
      <c r="K73" s="73" t="s">
        <v>151</v>
      </c>
    </row>
    <row r="74" spans="7:11" x14ac:dyDescent="0.2">
      <c r="G74" s="73" t="s">
        <v>178</v>
      </c>
      <c r="H74" s="73" t="s">
        <v>179</v>
      </c>
      <c r="I74" s="73" t="s">
        <v>149</v>
      </c>
      <c r="J74" s="73" t="s">
        <v>150</v>
      </c>
      <c r="K74" s="73" t="s">
        <v>151</v>
      </c>
    </row>
    <row r="75" spans="7:11" x14ac:dyDescent="0.2">
      <c r="G75" s="73" t="s">
        <v>180</v>
      </c>
      <c r="H75" s="73" t="s">
        <v>181</v>
      </c>
      <c r="I75" s="73" t="s">
        <v>149</v>
      </c>
      <c r="J75" s="73" t="s">
        <v>150</v>
      </c>
      <c r="K75" s="73" t="s">
        <v>151</v>
      </c>
    </row>
    <row r="76" spans="7:11" x14ac:dyDescent="0.2">
      <c r="G76" s="73" t="s">
        <v>182</v>
      </c>
      <c r="H76" s="73" t="s">
        <v>183</v>
      </c>
      <c r="I76" s="73" t="s">
        <v>149</v>
      </c>
      <c r="J76" s="73" t="s">
        <v>150</v>
      </c>
      <c r="K76" s="73" t="s">
        <v>151</v>
      </c>
    </row>
    <row r="77" spans="7:11" x14ac:dyDescent="0.2">
      <c r="G77" s="73" t="s">
        <v>184</v>
      </c>
      <c r="H77" s="73" t="s">
        <v>185</v>
      </c>
      <c r="I77" s="73" t="s">
        <v>149</v>
      </c>
      <c r="J77" s="73" t="s">
        <v>150</v>
      </c>
      <c r="K77" s="73" t="s">
        <v>151</v>
      </c>
    </row>
    <row r="78" spans="7:11" x14ac:dyDescent="0.2">
      <c r="G78" s="73" t="s">
        <v>186</v>
      </c>
      <c r="H78" s="73" t="s">
        <v>187</v>
      </c>
      <c r="I78" s="73" t="s">
        <v>188</v>
      </c>
      <c r="J78" s="73" t="s">
        <v>150</v>
      </c>
      <c r="K78" s="73" t="s">
        <v>151</v>
      </c>
    </row>
    <row r="79" spans="7:11" x14ac:dyDescent="0.2">
      <c r="G79" s="73" t="s">
        <v>189</v>
      </c>
      <c r="H79" s="73" t="s">
        <v>190</v>
      </c>
      <c r="I79" s="73" t="s">
        <v>97</v>
      </c>
      <c r="J79" s="73" t="s">
        <v>150</v>
      </c>
      <c r="K79" s="73" t="s">
        <v>151</v>
      </c>
    </row>
    <row r="80" spans="7:11" x14ac:dyDescent="0.2">
      <c r="G80" s="73" t="s">
        <v>191</v>
      </c>
      <c r="H80" s="73" t="s">
        <v>192</v>
      </c>
      <c r="I80" s="73"/>
      <c r="J80" s="73" t="s">
        <v>150</v>
      </c>
      <c r="K80" s="73" t="s">
        <v>151</v>
      </c>
    </row>
    <row r="81" spans="7:11" x14ac:dyDescent="0.2">
      <c r="G81" s="73" t="s">
        <v>193</v>
      </c>
      <c r="H81" s="73" t="s">
        <v>194</v>
      </c>
      <c r="I81" s="73"/>
      <c r="J81" s="73" t="s">
        <v>150</v>
      </c>
      <c r="K81" s="73" t="s">
        <v>151</v>
      </c>
    </row>
    <row r="82" spans="7:11" x14ac:dyDescent="0.2">
      <c r="G82" s="73" t="s">
        <v>195</v>
      </c>
      <c r="H82" s="73" t="s">
        <v>196</v>
      </c>
      <c r="I82" s="73" t="s">
        <v>197</v>
      </c>
      <c r="J82" s="73" t="s">
        <v>198</v>
      </c>
      <c r="K82" s="73" t="s">
        <v>199</v>
      </c>
    </row>
    <row r="83" spans="7:11" x14ac:dyDescent="0.2">
      <c r="G83" s="73" t="s">
        <v>200</v>
      </c>
      <c r="H83" s="73" t="s">
        <v>201</v>
      </c>
      <c r="I83" s="73" t="s">
        <v>197</v>
      </c>
      <c r="J83" s="73" t="s">
        <v>198</v>
      </c>
      <c r="K83" s="73" t="s">
        <v>199</v>
      </c>
    </row>
    <row r="84" spans="7:11" x14ac:dyDescent="0.2">
      <c r="G84" s="73" t="s">
        <v>202</v>
      </c>
      <c r="H84" s="73" t="s">
        <v>203</v>
      </c>
      <c r="I84" s="73" t="s">
        <v>197</v>
      </c>
      <c r="J84" s="73" t="s">
        <v>198</v>
      </c>
      <c r="K84" s="73" t="s">
        <v>199</v>
      </c>
    </row>
    <row r="85" spans="7:11" x14ac:dyDescent="0.2">
      <c r="G85" s="73" t="s">
        <v>204</v>
      </c>
      <c r="H85" s="73" t="s">
        <v>205</v>
      </c>
      <c r="I85" s="73" t="s">
        <v>206</v>
      </c>
      <c r="J85" s="73" t="s">
        <v>198</v>
      </c>
      <c r="K85" s="73" t="s">
        <v>199</v>
      </c>
    </row>
    <row r="86" spans="7:11" x14ac:dyDescent="0.2">
      <c r="G86" s="73" t="s">
        <v>207</v>
      </c>
      <c r="H86" s="73" t="s">
        <v>208</v>
      </c>
      <c r="I86" s="73" t="s">
        <v>206</v>
      </c>
      <c r="J86" s="73" t="s">
        <v>198</v>
      </c>
      <c r="K86" s="73" t="s">
        <v>199</v>
      </c>
    </row>
    <row r="87" spans="7:11" x14ac:dyDescent="0.2">
      <c r="G87" s="73" t="s">
        <v>209</v>
      </c>
      <c r="H87" s="73" t="s">
        <v>210</v>
      </c>
      <c r="I87" s="73" t="s">
        <v>206</v>
      </c>
      <c r="J87" s="73" t="s">
        <v>198</v>
      </c>
      <c r="K87" s="73" t="s">
        <v>199</v>
      </c>
    </row>
    <row r="88" spans="7:11" x14ac:dyDescent="0.2">
      <c r="G88" s="73" t="s">
        <v>211</v>
      </c>
      <c r="H88" s="73" t="s">
        <v>212</v>
      </c>
      <c r="I88" s="73" t="s">
        <v>213</v>
      </c>
      <c r="J88" s="73" t="s">
        <v>198</v>
      </c>
      <c r="K88" s="73" t="s">
        <v>199</v>
      </c>
    </row>
    <row r="89" spans="7:11" x14ac:dyDescent="0.2">
      <c r="G89" s="73" t="s">
        <v>214</v>
      </c>
      <c r="H89" s="73" t="s">
        <v>215</v>
      </c>
      <c r="I89" s="73" t="s">
        <v>216</v>
      </c>
      <c r="J89" s="73" t="s">
        <v>198</v>
      </c>
      <c r="K89" s="73" t="s">
        <v>199</v>
      </c>
    </row>
    <row r="90" spans="7:11" x14ac:dyDescent="0.2">
      <c r="G90" s="73" t="s">
        <v>217</v>
      </c>
      <c r="H90" s="73" t="s">
        <v>218</v>
      </c>
      <c r="I90" s="73" t="s">
        <v>197</v>
      </c>
      <c r="J90" s="73" t="s">
        <v>198</v>
      </c>
      <c r="K90" s="73" t="s">
        <v>199</v>
      </c>
    </row>
    <row r="91" spans="7:11" x14ac:dyDescent="0.2">
      <c r="G91" s="73" t="s">
        <v>219</v>
      </c>
      <c r="H91" s="73" t="s">
        <v>220</v>
      </c>
      <c r="I91" s="73" t="s">
        <v>197</v>
      </c>
      <c r="J91" s="73" t="s">
        <v>198</v>
      </c>
      <c r="K91" s="73" t="s">
        <v>199</v>
      </c>
    </row>
    <row r="92" spans="7:11" x14ac:dyDescent="0.2">
      <c r="G92" s="73" t="s">
        <v>221</v>
      </c>
      <c r="H92" s="73" t="s">
        <v>222</v>
      </c>
      <c r="I92" s="73" t="s">
        <v>97</v>
      </c>
      <c r="J92" s="73" t="s">
        <v>198</v>
      </c>
      <c r="K92" s="73" t="s">
        <v>199</v>
      </c>
    </row>
    <row r="93" spans="7:11" x14ac:dyDescent="0.2">
      <c r="G93" s="73" t="s">
        <v>223</v>
      </c>
      <c r="H93" s="73" t="s">
        <v>224</v>
      </c>
      <c r="I93" s="73" t="s">
        <v>225</v>
      </c>
      <c r="J93" s="73" t="s">
        <v>226</v>
      </c>
      <c r="K93" s="73" t="s">
        <v>227</v>
      </c>
    </row>
    <row r="94" spans="7:11" x14ac:dyDescent="0.2">
      <c r="G94" s="73" t="s">
        <v>228</v>
      </c>
      <c r="H94" s="73" t="s">
        <v>229</v>
      </c>
      <c r="I94" s="73" t="s">
        <v>225</v>
      </c>
      <c r="J94" s="73" t="s">
        <v>226</v>
      </c>
      <c r="K94" s="73" t="s">
        <v>227</v>
      </c>
    </row>
    <row r="95" spans="7:11" x14ac:dyDescent="0.2">
      <c r="G95" s="73" t="s">
        <v>230</v>
      </c>
      <c r="H95" s="73" t="s">
        <v>231</v>
      </c>
      <c r="I95" s="73" t="s">
        <v>232</v>
      </c>
      <c r="J95" s="73" t="s">
        <v>226</v>
      </c>
      <c r="K95" s="73" t="s">
        <v>227</v>
      </c>
    </row>
    <row r="96" spans="7:11" x14ac:dyDescent="0.2">
      <c r="G96" s="73" t="s">
        <v>233</v>
      </c>
      <c r="H96" s="73" t="s">
        <v>234</v>
      </c>
      <c r="I96" s="73" t="s">
        <v>232</v>
      </c>
      <c r="J96" s="73" t="s">
        <v>226</v>
      </c>
      <c r="K96" s="73" t="s">
        <v>227</v>
      </c>
    </row>
    <row r="97" spans="7:11" x14ac:dyDescent="0.2">
      <c r="G97" s="73" t="s">
        <v>235</v>
      </c>
      <c r="H97" s="73" t="s">
        <v>236</v>
      </c>
      <c r="I97" s="73" t="s">
        <v>237</v>
      </c>
      <c r="J97" s="73" t="s">
        <v>226</v>
      </c>
      <c r="K97" s="73" t="s">
        <v>227</v>
      </c>
    </row>
    <row r="98" spans="7:11" x14ac:dyDescent="0.2">
      <c r="G98" s="73" t="s">
        <v>238</v>
      </c>
      <c r="H98" s="73" t="s">
        <v>239</v>
      </c>
      <c r="I98" s="73" t="s">
        <v>237</v>
      </c>
      <c r="J98" s="73" t="s">
        <v>226</v>
      </c>
      <c r="K98" s="73" t="s">
        <v>227</v>
      </c>
    </row>
    <row r="99" spans="7:11" x14ac:dyDescent="0.2">
      <c r="G99" s="73" t="s">
        <v>240</v>
      </c>
      <c r="H99" s="73" t="s">
        <v>241</v>
      </c>
      <c r="I99" s="73" t="s">
        <v>237</v>
      </c>
      <c r="J99" s="73" t="s">
        <v>226</v>
      </c>
      <c r="K99" s="73" t="s">
        <v>227</v>
      </c>
    </row>
    <row r="100" spans="7:11" x14ac:dyDescent="0.2">
      <c r="G100" s="73" t="s">
        <v>242</v>
      </c>
      <c r="H100" s="73" t="s">
        <v>243</v>
      </c>
      <c r="I100" s="73" t="s">
        <v>237</v>
      </c>
      <c r="J100" s="73" t="s">
        <v>226</v>
      </c>
      <c r="K100" s="73" t="s">
        <v>227</v>
      </c>
    </row>
  </sheetData>
  <phoneticPr fontId="2"/>
  <dataValidations count="1">
    <dataValidation type="list" allowBlank="1" showInputMessage="1" showErrorMessage="1" sqref="B3" xr:uid="{00000000-0002-0000-0000-000000000000}">
      <formula1>$G$2:$G$100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zoomScaleNormal="100" workbookViewId="0">
      <selection activeCell="B31" sqref="B31"/>
    </sheetView>
  </sheetViews>
  <sheetFormatPr defaultRowHeight="13.2" x14ac:dyDescent="0.2"/>
  <cols>
    <col min="1" max="1" width="5.6640625" style="1" customWidth="1"/>
    <col min="2" max="2" width="9.6640625" customWidth="1"/>
    <col min="3" max="3" width="25.6640625" customWidth="1"/>
    <col min="4" max="4" width="5.6640625" customWidth="1"/>
    <col min="5" max="5" width="9.6640625" customWidth="1"/>
    <col min="6" max="6" width="25.6640625" customWidth="1"/>
    <col min="7" max="7" width="1.6640625" customWidth="1"/>
    <col min="8" max="8" width="3.33203125" customWidth="1"/>
  </cols>
  <sheetData>
    <row r="1" spans="1:8" ht="16.2" x14ac:dyDescent="0.2">
      <c r="A1" s="206" t="str">
        <f>"令和"&amp;入力シート!B1&amp;"年度　第"&amp;入力シート!B2&amp;"回　　佐賀県中学校総合体育大会"</f>
        <v>令和4年度　第59回　　佐賀県中学校総合体育大会</v>
      </c>
      <c r="B1" s="206"/>
      <c r="C1" s="206"/>
      <c r="D1" s="206"/>
      <c r="E1" s="206"/>
      <c r="F1" s="206"/>
      <c r="G1" s="73"/>
      <c r="H1" s="73"/>
    </row>
    <row r="2" spans="1:8" ht="7.5" customHeight="1" x14ac:dyDescent="0.2">
      <c r="A2" s="70"/>
      <c r="B2" s="73"/>
      <c r="C2" s="73"/>
      <c r="D2" s="73"/>
      <c r="E2" s="73"/>
      <c r="F2" s="73"/>
      <c r="G2" s="73"/>
      <c r="H2" s="73"/>
    </row>
    <row r="3" spans="1:8" ht="19.2" x14ac:dyDescent="0.2">
      <c r="A3" s="70"/>
      <c r="B3" s="73"/>
      <c r="C3" s="4" t="s">
        <v>244</v>
      </c>
      <c r="D3" s="73"/>
      <c r="E3" s="3" t="s">
        <v>245</v>
      </c>
      <c r="F3" s="73"/>
      <c r="G3" s="73"/>
      <c r="H3" s="73"/>
    </row>
    <row r="4" spans="1:8" ht="16.2" x14ac:dyDescent="0.2">
      <c r="A4" s="70"/>
      <c r="B4" s="9" t="s">
        <v>246</v>
      </c>
      <c r="C4" s="73"/>
      <c r="D4" s="73"/>
      <c r="E4" s="5"/>
      <c r="F4" s="73"/>
      <c r="G4" s="73"/>
      <c r="H4" s="73"/>
    </row>
    <row r="5" spans="1:8" x14ac:dyDescent="0.2">
      <c r="A5" s="76" t="s">
        <v>247</v>
      </c>
      <c r="B5" s="73"/>
      <c r="C5" s="73"/>
      <c r="D5" s="73"/>
      <c r="E5" s="73"/>
      <c r="F5" s="73"/>
      <c r="G5" s="73"/>
      <c r="H5" s="73"/>
    </row>
    <row r="6" spans="1:8" ht="24" customHeight="1" x14ac:dyDescent="0.2">
      <c r="A6" s="207" t="s">
        <v>248</v>
      </c>
      <c r="B6" s="207"/>
      <c r="C6" s="63" t="str">
        <f>IF(入力シート!B3="","",INDEX(入力シート!$G$2:$L$100,MATCH(入力シート!$B$3,入力シート!$G$2:$G$100,0),4))</f>
        <v/>
      </c>
      <c r="D6" s="207" t="s">
        <v>249</v>
      </c>
      <c r="E6" s="207"/>
      <c r="F6" s="208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G6" s="209" t="e">
        <f>IF(入力シート!#REF!="","",INDEX(入力シート!$F$2:$G$10,MATCH(入力シート!#REF!,入力シート!#REF!,0),3))</f>
        <v>#REF!</v>
      </c>
      <c r="H6" s="210" t="e">
        <f>IF(入力シート!#REF!="","",INDEX(入力シート!$F$2:$G$10,MATCH(入力シート!#REF!,入力シート!#REF!,0),3))</f>
        <v>#REF!</v>
      </c>
    </row>
    <row r="7" spans="1:8" ht="24" customHeight="1" x14ac:dyDescent="0.2">
      <c r="A7" s="203" t="s">
        <v>250</v>
      </c>
      <c r="B7" s="204"/>
      <c r="C7" s="51"/>
      <c r="D7" s="67" t="s">
        <v>251</v>
      </c>
      <c r="E7" s="200" t="s">
        <v>252</v>
      </c>
      <c r="F7" s="201"/>
      <c r="G7" s="201"/>
      <c r="H7" s="202"/>
    </row>
    <row r="8" spans="1:8" ht="24" customHeight="1" x14ac:dyDescent="0.2">
      <c r="A8" s="203" t="s">
        <v>253</v>
      </c>
      <c r="B8" s="204"/>
      <c r="C8" s="14" t="s">
        <v>254</v>
      </c>
      <c r="D8" s="67" t="s">
        <v>251</v>
      </c>
      <c r="E8" s="200" t="s">
        <v>255</v>
      </c>
      <c r="F8" s="201"/>
      <c r="G8" s="201"/>
      <c r="H8" s="202"/>
    </row>
    <row r="9" spans="1:8" ht="24" customHeight="1" x14ac:dyDescent="0.2">
      <c r="A9" s="207" t="s">
        <v>256</v>
      </c>
      <c r="B9" s="207"/>
      <c r="C9" s="52"/>
      <c r="D9" s="67" t="s">
        <v>251</v>
      </c>
      <c r="E9" s="200" t="s">
        <v>255</v>
      </c>
      <c r="F9" s="201"/>
      <c r="G9" s="201"/>
      <c r="H9" s="202"/>
    </row>
    <row r="10" spans="1:8" ht="24" customHeight="1" x14ac:dyDescent="0.2">
      <c r="A10" s="207" t="s">
        <v>256</v>
      </c>
      <c r="B10" s="207"/>
      <c r="C10" s="52"/>
      <c r="D10" s="67" t="s">
        <v>251</v>
      </c>
      <c r="E10" s="200" t="s">
        <v>255</v>
      </c>
      <c r="F10" s="201"/>
      <c r="G10" s="201"/>
      <c r="H10" s="202"/>
    </row>
    <row r="11" spans="1:8" ht="24" customHeight="1" x14ac:dyDescent="0.2">
      <c r="A11" s="207" t="s">
        <v>256</v>
      </c>
      <c r="B11" s="207"/>
      <c r="C11" s="52"/>
      <c r="D11" s="67" t="s">
        <v>251</v>
      </c>
      <c r="E11" s="200" t="s">
        <v>257</v>
      </c>
      <c r="F11" s="201"/>
      <c r="G11" s="201"/>
      <c r="H11" s="202"/>
    </row>
    <row r="12" spans="1:8" ht="24" customHeight="1" x14ac:dyDescent="0.2">
      <c r="A12" s="63" t="s">
        <v>258</v>
      </c>
      <c r="B12" s="63" t="s">
        <v>259</v>
      </c>
      <c r="C12" s="86" t="s">
        <v>260</v>
      </c>
      <c r="D12" s="86"/>
      <c r="E12" s="63" t="s">
        <v>261</v>
      </c>
      <c r="F12" s="208" t="s">
        <v>262</v>
      </c>
      <c r="G12" s="209"/>
      <c r="H12" s="210"/>
    </row>
    <row r="13" spans="1:8" ht="24" customHeight="1" x14ac:dyDescent="0.2">
      <c r="A13" s="63">
        <v>1</v>
      </c>
      <c r="B13" s="63"/>
      <c r="C13" s="86"/>
      <c r="D13" s="86"/>
      <c r="E13" s="6"/>
      <c r="F13" s="197"/>
      <c r="G13" s="197"/>
      <c r="H13" s="197"/>
    </row>
    <row r="14" spans="1:8" ht="24" customHeight="1" x14ac:dyDescent="0.2">
      <c r="A14" s="63">
        <v>2</v>
      </c>
      <c r="B14" s="63"/>
      <c r="C14" s="86"/>
      <c r="D14" s="86"/>
      <c r="E14" s="6"/>
      <c r="F14" s="197"/>
      <c r="G14" s="197"/>
      <c r="H14" s="197"/>
    </row>
    <row r="15" spans="1:8" ht="24" customHeight="1" x14ac:dyDescent="0.2">
      <c r="A15" s="63">
        <v>3</v>
      </c>
      <c r="B15" s="63"/>
      <c r="C15" s="86"/>
      <c r="D15" s="86"/>
      <c r="E15" s="6"/>
      <c r="F15" s="197"/>
      <c r="G15" s="197"/>
      <c r="H15" s="197"/>
    </row>
    <row r="16" spans="1:8" ht="24" customHeight="1" x14ac:dyDescent="0.2">
      <c r="A16" s="63">
        <v>4</v>
      </c>
      <c r="B16" s="63"/>
      <c r="C16" s="86"/>
      <c r="D16" s="86"/>
      <c r="E16" s="6"/>
      <c r="F16" s="197"/>
      <c r="G16" s="197"/>
      <c r="H16" s="197"/>
    </row>
    <row r="17" spans="1:8" ht="24" customHeight="1" x14ac:dyDescent="0.2">
      <c r="A17" s="63">
        <v>5</v>
      </c>
      <c r="B17" s="63"/>
      <c r="C17" s="86"/>
      <c r="D17" s="86"/>
      <c r="E17" s="6"/>
      <c r="F17" s="197"/>
      <c r="G17" s="197"/>
      <c r="H17" s="197"/>
    </row>
    <row r="18" spans="1:8" ht="24" customHeight="1" x14ac:dyDescent="0.2">
      <c r="A18" s="63">
        <v>6</v>
      </c>
      <c r="B18" s="63"/>
      <c r="C18" s="86"/>
      <c r="D18" s="86"/>
      <c r="E18" s="6"/>
      <c r="F18" s="197"/>
      <c r="G18" s="197"/>
      <c r="H18" s="197"/>
    </row>
    <row r="19" spans="1:8" ht="24" customHeight="1" x14ac:dyDescent="0.2">
      <c r="A19" s="63">
        <v>7</v>
      </c>
      <c r="B19" s="63"/>
      <c r="C19" s="86"/>
      <c r="D19" s="86"/>
      <c r="E19" s="6"/>
      <c r="F19" s="197"/>
      <c r="G19" s="197"/>
      <c r="H19" s="197"/>
    </row>
    <row r="20" spans="1:8" ht="24" customHeight="1" x14ac:dyDescent="0.2">
      <c r="A20" s="63">
        <v>8</v>
      </c>
      <c r="B20" s="63"/>
      <c r="C20" s="86"/>
      <c r="D20" s="86"/>
      <c r="E20" s="6"/>
      <c r="F20" s="197"/>
      <c r="G20" s="197"/>
      <c r="H20" s="197"/>
    </row>
    <row r="21" spans="1:8" ht="24" customHeight="1" x14ac:dyDescent="0.2">
      <c r="A21" s="63">
        <v>9</v>
      </c>
      <c r="B21" s="63"/>
      <c r="C21" s="86"/>
      <c r="D21" s="86"/>
      <c r="E21" s="6"/>
      <c r="F21" s="197"/>
      <c r="G21" s="197"/>
      <c r="H21" s="197"/>
    </row>
    <row r="22" spans="1:8" ht="24" customHeight="1" x14ac:dyDescent="0.2">
      <c r="A22" s="63">
        <v>10</v>
      </c>
      <c r="B22" s="63"/>
      <c r="C22" s="86"/>
      <c r="D22" s="86"/>
      <c r="E22" s="6"/>
      <c r="F22" s="197"/>
      <c r="G22" s="197"/>
      <c r="H22" s="197"/>
    </row>
    <row r="23" spans="1:8" ht="24" customHeight="1" x14ac:dyDescent="0.2">
      <c r="A23" s="63">
        <v>11</v>
      </c>
      <c r="B23" s="63"/>
      <c r="C23" s="86"/>
      <c r="D23" s="86"/>
      <c r="E23" s="6"/>
      <c r="F23" s="197"/>
      <c r="G23" s="197"/>
      <c r="H23" s="197"/>
    </row>
    <row r="24" spans="1:8" ht="24" customHeight="1" x14ac:dyDescent="0.2">
      <c r="A24" s="63">
        <v>12</v>
      </c>
      <c r="B24" s="63"/>
      <c r="C24" s="86"/>
      <c r="D24" s="86"/>
      <c r="E24" s="6"/>
      <c r="F24" s="197"/>
      <c r="G24" s="197"/>
      <c r="H24" s="197"/>
    </row>
    <row r="25" spans="1:8" ht="24" customHeight="1" x14ac:dyDescent="0.2">
      <c r="A25" s="63">
        <v>13</v>
      </c>
      <c r="B25" s="63"/>
      <c r="C25" s="86"/>
      <c r="D25" s="86"/>
      <c r="E25" s="6"/>
      <c r="F25" s="197"/>
      <c r="G25" s="197"/>
      <c r="H25" s="197"/>
    </row>
    <row r="26" spans="1:8" ht="24" customHeight="1" x14ac:dyDescent="0.2">
      <c r="A26" s="63">
        <v>14</v>
      </c>
      <c r="B26" s="63"/>
      <c r="C26" s="86"/>
      <c r="D26" s="86"/>
      <c r="E26" s="6"/>
      <c r="F26" s="197"/>
      <c r="G26" s="197"/>
      <c r="H26" s="197"/>
    </row>
    <row r="27" spans="1:8" ht="24" customHeight="1" x14ac:dyDescent="0.2">
      <c r="A27" s="63">
        <v>15</v>
      </c>
      <c r="B27" s="63"/>
      <c r="C27" s="86"/>
      <c r="D27" s="86"/>
      <c r="E27" s="6"/>
      <c r="F27" s="197"/>
      <c r="G27" s="197"/>
      <c r="H27" s="197"/>
    </row>
    <row r="28" spans="1:8" ht="13.5" customHeight="1" x14ac:dyDescent="0.2">
      <c r="A28" s="74"/>
      <c r="B28" s="74"/>
      <c r="C28" s="74"/>
      <c r="D28" s="74"/>
      <c r="E28" s="7"/>
      <c r="F28" s="8"/>
      <c r="G28" s="8"/>
      <c r="H28" s="8"/>
    </row>
    <row r="29" spans="1:8" x14ac:dyDescent="0.2">
      <c r="A29" s="70"/>
      <c r="B29" s="73" t="s">
        <v>263</v>
      </c>
      <c r="C29" s="73"/>
      <c r="D29" s="73"/>
      <c r="E29" s="73"/>
      <c r="F29" s="73"/>
      <c r="G29" s="73"/>
      <c r="H29" s="73"/>
    </row>
    <row r="30" spans="1:8" ht="6.75" customHeight="1" x14ac:dyDescent="0.2">
      <c r="A30" s="70"/>
      <c r="B30" s="73"/>
      <c r="C30" s="73"/>
      <c r="D30" s="73"/>
      <c r="E30" s="73"/>
      <c r="F30" s="73"/>
      <c r="G30" s="73"/>
      <c r="H30" s="73"/>
    </row>
    <row r="31" spans="1:8" ht="24.75" customHeight="1" x14ac:dyDescent="0.2">
      <c r="A31" s="70"/>
      <c r="B31" s="6"/>
      <c r="C31" s="73" t="s">
        <v>264</v>
      </c>
      <c r="D31" s="194">
        <f>B31*700</f>
        <v>0</v>
      </c>
      <c r="E31" s="195"/>
      <c r="F31" s="73" t="s">
        <v>265</v>
      </c>
      <c r="G31" s="73"/>
      <c r="H31" s="73"/>
    </row>
    <row r="32" spans="1:8" ht="7.5" customHeight="1" x14ac:dyDescent="0.2">
      <c r="A32" s="70"/>
      <c r="B32" s="73"/>
      <c r="C32" s="73"/>
      <c r="D32" s="73"/>
      <c r="E32" s="73"/>
      <c r="F32" s="73"/>
      <c r="G32" s="73"/>
      <c r="H32" s="73"/>
    </row>
    <row r="33" spans="1:8" ht="16.5" customHeight="1" x14ac:dyDescent="0.2">
      <c r="A33" s="196" t="s">
        <v>266</v>
      </c>
      <c r="B33" s="196"/>
      <c r="C33" s="196"/>
      <c r="D33" s="196"/>
      <c r="E33" s="196"/>
      <c r="F33" s="196"/>
      <c r="G33" s="73"/>
      <c r="H33" s="73"/>
    </row>
    <row r="34" spans="1:8" ht="7.5" customHeight="1" x14ac:dyDescent="0.2">
      <c r="A34" s="70"/>
      <c r="B34" s="73"/>
      <c r="C34" s="73"/>
      <c r="D34" s="73"/>
      <c r="E34" s="73"/>
      <c r="F34" s="73"/>
      <c r="G34" s="73"/>
      <c r="H34" s="73"/>
    </row>
    <row r="35" spans="1:8" ht="16.5" customHeight="1" x14ac:dyDescent="0.2">
      <c r="A35" s="205" t="s">
        <v>267</v>
      </c>
      <c r="B35" s="205"/>
      <c r="C35" s="205"/>
      <c r="D35" s="205"/>
      <c r="E35" s="205"/>
      <c r="F35" s="205"/>
      <c r="G35" s="205"/>
      <c r="H35" s="205"/>
    </row>
    <row r="36" spans="1:8" ht="7.5" customHeight="1" x14ac:dyDescent="0.2">
      <c r="A36" s="70"/>
      <c r="B36" s="73"/>
      <c r="C36" s="73"/>
      <c r="D36" s="73"/>
      <c r="E36" s="73"/>
      <c r="F36" s="73"/>
      <c r="G36" s="73"/>
      <c r="H36" s="73"/>
    </row>
    <row r="37" spans="1:8" ht="16.5" customHeight="1" x14ac:dyDescent="0.2">
      <c r="A37" s="199" t="str">
        <f>"令和"&amp;入力シート!B1&amp;"年"</f>
        <v>令和4年</v>
      </c>
      <c r="B37" s="199"/>
      <c r="C37" s="73" t="s">
        <v>268</v>
      </c>
      <c r="D37" s="73"/>
      <c r="E37" s="73"/>
      <c r="F37" s="73"/>
      <c r="G37" s="73"/>
      <c r="H37" s="73"/>
    </row>
    <row r="38" spans="1:8" ht="6.75" customHeight="1" x14ac:dyDescent="0.2">
      <c r="A38" s="70"/>
      <c r="B38" s="73"/>
      <c r="C38" s="73"/>
      <c r="D38" s="73"/>
      <c r="E38" s="73"/>
      <c r="F38" s="73"/>
      <c r="G38" s="73"/>
      <c r="H38" s="73"/>
    </row>
    <row r="39" spans="1:8" ht="16.5" customHeight="1" x14ac:dyDescent="0.2">
      <c r="A39" s="198" t="str">
        <f>IF(入力シート!B3="","",INDEX(入力シート!$G$2:$L$100,MATCH(入力シート!$B$3,入力シート!$G$2:$G$100,0),4))</f>
        <v/>
      </c>
      <c r="B39" s="198"/>
      <c r="C39" s="193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D39" s="193"/>
      <c r="E39" s="74" t="s">
        <v>269</v>
      </c>
      <c r="F39" s="69" t="str">
        <f>IF(入力シート!B4="","",入力シート!B4)</f>
        <v/>
      </c>
      <c r="G39" s="74"/>
      <c r="H39" s="63" t="s">
        <v>270</v>
      </c>
    </row>
  </sheetData>
  <mergeCells count="52">
    <mergeCell ref="A8:B8"/>
    <mergeCell ref="E8:H8"/>
    <mergeCell ref="A35:H35"/>
    <mergeCell ref="A1:F1"/>
    <mergeCell ref="A6:B6"/>
    <mergeCell ref="D6:E6"/>
    <mergeCell ref="F6:H6"/>
    <mergeCell ref="A7:B7"/>
    <mergeCell ref="E7:H7"/>
    <mergeCell ref="C12:D12"/>
    <mergeCell ref="F12:H12"/>
    <mergeCell ref="A9:B9"/>
    <mergeCell ref="C13:D13"/>
    <mergeCell ref="F13:H13"/>
    <mergeCell ref="A10:B10"/>
    <mergeCell ref="A11:B11"/>
    <mergeCell ref="E9:H9"/>
    <mergeCell ref="E10:H10"/>
    <mergeCell ref="E11:H11"/>
    <mergeCell ref="C16:D16"/>
    <mergeCell ref="F16:H16"/>
    <mergeCell ref="C17:D17"/>
    <mergeCell ref="F17:H17"/>
    <mergeCell ref="C14:D14"/>
    <mergeCell ref="F14:H14"/>
    <mergeCell ref="C15:D15"/>
    <mergeCell ref="F15:H15"/>
    <mergeCell ref="C20:D20"/>
    <mergeCell ref="F20:H20"/>
    <mergeCell ref="C21:D21"/>
    <mergeCell ref="F21:H21"/>
    <mergeCell ref="C18:D18"/>
    <mergeCell ref="F18:H18"/>
    <mergeCell ref="C19:D19"/>
    <mergeCell ref="F19:H19"/>
    <mergeCell ref="C24:D24"/>
    <mergeCell ref="F24:H24"/>
    <mergeCell ref="C25:D25"/>
    <mergeCell ref="F25:H25"/>
    <mergeCell ref="C22:D22"/>
    <mergeCell ref="F22:H22"/>
    <mergeCell ref="C23:D23"/>
    <mergeCell ref="F23:H23"/>
    <mergeCell ref="C39:D39"/>
    <mergeCell ref="D31:E31"/>
    <mergeCell ref="A33:F33"/>
    <mergeCell ref="C26:D26"/>
    <mergeCell ref="F26:H26"/>
    <mergeCell ref="C27:D27"/>
    <mergeCell ref="F27:H27"/>
    <mergeCell ref="A39:B39"/>
    <mergeCell ref="A37:B37"/>
  </mergeCells>
  <phoneticPr fontId="2"/>
  <pageMargins left="0.75" right="0.75" top="1" bottom="1" header="0.51200000000000001" footer="0.51200000000000001"/>
  <pageSetup paperSize="9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E4C94-4ED7-47D9-8464-4DC370B7A953}">
  <dimension ref="A1:H43"/>
  <sheetViews>
    <sheetView zoomScaleNormal="100" workbookViewId="0">
      <selection activeCell="A2" sqref="A2"/>
    </sheetView>
  </sheetViews>
  <sheetFormatPr defaultRowHeight="13.2" x14ac:dyDescent="0.2"/>
  <cols>
    <col min="1" max="1" width="5.6640625" style="57" customWidth="1"/>
    <col min="2" max="2" width="9.6640625" customWidth="1"/>
    <col min="3" max="3" width="25.6640625" customWidth="1"/>
    <col min="4" max="4" width="5.6640625" customWidth="1"/>
    <col min="5" max="5" width="7.6640625" customWidth="1"/>
    <col min="6" max="6" width="4.6640625" customWidth="1"/>
    <col min="7" max="7" width="25.6640625" customWidth="1"/>
    <col min="8" max="8" width="3.6640625" customWidth="1"/>
  </cols>
  <sheetData>
    <row r="1" spans="1:7" ht="16.2" x14ac:dyDescent="0.2">
      <c r="A1" s="206" t="str">
        <f>"令和"&amp;入力シート!B1&amp;"年度　第"&amp;入力シート!B2&amp;"回　　佐賀県中学校総合体育大会"</f>
        <v>令和4年度　第59回　　佐賀県中学校総合体育大会</v>
      </c>
      <c r="B1" s="206"/>
      <c r="C1" s="206"/>
      <c r="D1" s="206"/>
      <c r="E1" s="206"/>
      <c r="F1" s="206"/>
      <c r="G1" s="206"/>
    </row>
    <row r="2" spans="1:7" ht="7.5" customHeight="1" x14ac:dyDescent="0.2">
      <c r="A2" s="70"/>
      <c r="B2" s="73"/>
      <c r="C2" s="73"/>
      <c r="D2" s="73"/>
      <c r="E2" s="73"/>
      <c r="F2" s="73"/>
      <c r="G2" s="73"/>
    </row>
    <row r="3" spans="1:7" ht="19.2" x14ac:dyDescent="0.2">
      <c r="A3" s="70"/>
      <c r="B3" s="73"/>
      <c r="C3" s="4" t="s">
        <v>244</v>
      </c>
      <c r="D3" s="73"/>
      <c r="E3" s="3" t="s">
        <v>271</v>
      </c>
      <c r="F3" s="73"/>
      <c r="G3" s="73"/>
    </row>
    <row r="4" spans="1:7" ht="8.25" customHeight="1" x14ac:dyDescent="0.2">
      <c r="A4" s="70"/>
      <c r="B4" s="73"/>
      <c r="C4" s="73"/>
      <c r="D4" s="73"/>
      <c r="E4" s="73"/>
      <c r="F4" s="73"/>
      <c r="G4" s="73"/>
    </row>
    <row r="5" spans="1:7" ht="15" customHeight="1" x14ac:dyDescent="0.2">
      <c r="A5" s="70"/>
      <c r="B5" s="9" t="s">
        <v>246</v>
      </c>
      <c r="C5" s="76" t="s">
        <v>247</v>
      </c>
      <c r="D5" s="73"/>
      <c r="E5" s="73"/>
      <c r="F5" s="5"/>
      <c r="G5" s="73"/>
    </row>
    <row r="6" spans="1:7" ht="23.25" customHeight="1" x14ac:dyDescent="0.2">
      <c r="A6" s="207" t="s">
        <v>248</v>
      </c>
      <c r="B6" s="207"/>
      <c r="C6" s="63" t="str">
        <f>IF([1]入力シート!B3="","",INDEX([1]入力シート!$G$2:$L$100,MATCH([1]入力シート!$B$3,[1]入力シート!$G$2:$G$100,0),4))</f>
        <v/>
      </c>
      <c r="D6" s="207" t="s">
        <v>272</v>
      </c>
      <c r="E6" s="207"/>
      <c r="F6" s="207"/>
      <c r="G6" s="63"/>
    </row>
    <row r="7" spans="1:7" ht="23.25" customHeight="1" x14ac:dyDescent="0.2">
      <c r="A7" s="207" t="s">
        <v>273</v>
      </c>
      <c r="B7" s="207"/>
      <c r="C7" s="67"/>
      <c r="D7" s="207" t="s">
        <v>274</v>
      </c>
      <c r="E7" s="207"/>
      <c r="F7" s="207"/>
      <c r="G7" s="68"/>
    </row>
    <row r="8" spans="1:7" ht="23.25" customHeight="1" x14ac:dyDescent="0.2">
      <c r="A8" s="207" t="s">
        <v>275</v>
      </c>
      <c r="B8" s="207"/>
      <c r="C8" s="71"/>
      <c r="D8" s="207" t="s">
        <v>275</v>
      </c>
      <c r="E8" s="207"/>
      <c r="F8" s="207"/>
      <c r="G8" s="72"/>
    </row>
    <row r="9" spans="1:7" ht="21" customHeight="1" x14ac:dyDescent="0.2">
      <c r="A9" s="212" t="s">
        <v>250</v>
      </c>
      <c r="B9" s="213"/>
      <c r="C9" s="59"/>
      <c r="D9" s="212" t="s">
        <v>250</v>
      </c>
      <c r="E9" s="216"/>
      <c r="F9" s="213"/>
      <c r="G9" s="58"/>
    </row>
    <row r="10" spans="1:7" ht="15" customHeight="1" x14ac:dyDescent="0.2">
      <c r="A10" s="214"/>
      <c r="B10" s="215"/>
      <c r="C10" s="48" t="s">
        <v>276</v>
      </c>
      <c r="D10" s="214"/>
      <c r="E10" s="217"/>
      <c r="F10" s="215"/>
      <c r="G10" s="48" t="s">
        <v>276</v>
      </c>
    </row>
    <row r="11" spans="1:7" ht="23.25" customHeight="1" x14ac:dyDescent="0.2">
      <c r="A11" s="207" t="s">
        <v>253</v>
      </c>
      <c r="B11" s="207"/>
      <c r="C11" s="6"/>
      <c r="D11" s="14" t="s">
        <v>249</v>
      </c>
      <c r="E11" s="72"/>
      <c r="F11" s="68" t="s">
        <v>251</v>
      </c>
      <c r="G11" s="48" t="s">
        <v>277</v>
      </c>
    </row>
    <row r="12" spans="1:7" ht="23.25" customHeight="1" x14ac:dyDescent="0.2">
      <c r="A12" s="207" t="s">
        <v>256</v>
      </c>
      <c r="B12" s="207"/>
      <c r="C12" s="42"/>
      <c r="D12" s="14" t="s">
        <v>249</v>
      </c>
      <c r="E12" s="72"/>
      <c r="F12" s="68" t="s">
        <v>251</v>
      </c>
      <c r="G12" s="48" t="s">
        <v>277</v>
      </c>
    </row>
    <row r="13" spans="1:7" ht="23.25" customHeight="1" x14ac:dyDescent="0.2">
      <c r="A13" s="207" t="s">
        <v>256</v>
      </c>
      <c r="B13" s="207"/>
      <c r="C13" s="42"/>
      <c r="D13" s="14" t="s">
        <v>249</v>
      </c>
      <c r="E13" s="72"/>
      <c r="F13" s="68" t="s">
        <v>251</v>
      </c>
      <c r="G13" s="48" t="s">
        <v>277</v>
      </c>
    </row>
    <row r="14" spans="1:7" ht="23.25" customHeight="1" x14ac:dyDescent="0.2">
      <c r="A14" s="207" t="s">
        <v>256</v>
      </c>
      <c r="B14" s="207"/>
      <c r="C14" s="42"/>
      <c r="D14" s="14" t="s">
        <v>249</v>
      </c>
      <c r="E14" s="72"/>
      <c r="F14" s="68" t="s">
        <v>251</v>
      </c>
      <c r="G14" s="48" t="s">
        <v>278</v>
      </c>
    </row>
    <row r="15" spans="1:7" ht="18" customHeight="1" x14ac:dyDescent="0.2">
      <c r="A15" s="63" t="s">
        <v>258</v>
      </c>
      <c r="B15" s="63" t="s">
        <v>259</v>
      </c>
      <c r="C15" s="86" t="s">
        <v>260</v>
      </c>
      <c r="D15" s="86"/>
      <c r="E15" s="208" t="s">
        <v>261</v>
      </c>
      <c r="F15" s="210"/>
      <c r="G15" s="63" t="s">
        <v>279</v>
      </c>
    </row>
    <row r="16" spans="1:7" ht="21" customHeight="1" x14ac:dyDescent="0.2">
      <c r="A16" s="63">
        <v>1</v>
      </c>
      <c r="B16" s="63"/>
      <c r="C16" s="86"/>
      <c r="D16" s="86"/>
      <c r="E16" s="208"/>
      <c r="F16" s="210"/>
      <c r="G16" s="64"/>
    </row>
    <row r="17" spans="1:7" ht="21" customHeight="1" x14ac:dyDescent="0.2">
      <c r="A17" s="63">
        <v>2</v>
      </c>
      <c r="B17" s="63"/>
      <c r="C17" s="86"/>
      <c r="D17" s="86"/>
      <c r="E17" s="208"/>
      <c r="F17" s="210"/>
      <c r="G17" s="64"/>
    </row>
    <row r="18" spans="1:7" ht="21" customHeight="1" x14ac:dyDescent="0.2">
      <c r="A18" s="63">
        <v>3</v>
      </c>
      <c r="B18" s="63"/>
      <c r="C18" s="86"/>
      <c r="D18" s="86"/>
      <c r="E18" s="208"/>
      <c r="F18" s="210"/>
      <c r="G18" s="64"/>
    </row>
    <row r="19" spans="1:7" ht="21" customHeight="1" x14ac:dyDescent="0.2">
      <c r="A19" s="63">
        <v>4</v>
      </c>
      <c r="B19" s="63"/>
      <c r="C19" s="86"/>
      <c r="D19" s="86"/>
      <c r="E19" s="208"/>
      <c r="F19" s="210"/>
      <c r="G19" s="64"/>
    </row>
    <row r="20" spans="1:7" ht="21" customHeight="1" x14ac:dyDescent="0.2">
      <c r="A20" s="63">
        <v>5</v>
      </c>
      <c r="B20" s="63"/>
      <c r="C20" s="86"/>
      <c r="D20" s="86"/>
      <c r="E20" s="208"/>
      <c r="F20" s="210"/>
      <c r="G20" s="64"/>
    </row>
    <row r="21" spans="1:7" ht="21" customHeight="1" x14ac:dyDescent="0.2">
      <c r="A21" s="63">
        <v>6</v>
      </c>
      <c r="B21" s="63"/>
      <c r="C21" s="86"/>
      <c r="D21" s="86"/>
      <c r="E21" s="208"/>
      <c r="F21" s="210"/>
      <c r="G21" s="64"/>
    </row>
    <row r="22" spans="1:7" ht="21" customHeight="1" x14ac:dyDescent="0.2">
      <c r="A22" s="63">
        <v>7</v>
      </c>
      <c r="B22" s="63"/>
      <c r="C22" s="86"/>
      <c r="D22" s="86"/>
      <c r="E22" s="208"/>
      <c r="F22" s="210"/>
      <c r="G22" s="64"/>
    </row>
    <row r="23" spans="1:7" ht="21" customHeight="1" x14ac:dyDescent="0.2">
      <c r="A23" s="63">
        <v>8</v>
      </c>
      <c r="B23" s="63"/>
      <c r="C23" s="86"/>
      <c r="D23" s="86"/>
      <c r="E23" s="208"/>
      <c r="F23" s="210"/>
      <c r="G23" s="64"/>
    </row>
    <row r="24" spans="1:7" ht="21" customHeight="1" x14ac:dyDescent="0.2">
      <c r="A24" s="63">
        <v>9</v>
      </c>
      <c r="B24" s="63"/>
      <c r="C24" s="86"/>
      <c r="D24" s="86"/>
      <c r="E24" s="208"/>
      <c r="F24" s="210"/>
      <c r="G24" s="64"/>
    </row>
    <row r="25" spans="1:7" ht="21" customHeight="1" x14ac:dyDescent="0.2">
      <c r="A25" s="63">
        <v>10</v>
      </c>
      <c r="B25" s="63"/>
      <c r="C25" s="86"/>
      <c r="D25" s="86"/>
      <c r="E25" s="208"/>
      <c r="F25" s="210"/>
      <c r="G25" s="64"/>
    </row>
    <row r="26" spans="1:7" ht="21" customHeight="1" x14ac:dyDescent="0.2">
      <c r="A26" s="63">
        <v>11</v>
      </c>
      <c r="B26" s="63"/>
      <c r="C26" s="86"/>
      <c r="D26" s="86"/>
      <c r="E26" s="208"/>
      <c r="F26" s="210"/>
      <c r="G26" s="64"/>
    </row>
    <row r="27" spans="1:7" ht="21" customHeight="1" x14ac:dyDescent="0.2">
      <c r="A27" s="63">
        <v>12</v>
      </c>
      <c r="B27" s="63"/>
      <c r="C27" s="86"/>
      <c r="D27" s="86"/>
      <c r="E27" s="208"/>
      <c r="F27" s="210"/>
      <c r="G27" s="64"/>
    </row>
    <row r="28" spans="1:7" ht="21" customHeight="1" x14ac:dyDescent="0.2">
      <c r="A28" s="63">
        <v>13</v>
      </c>
      <c r="B28" s="63"/>
      <c r="C28" s="86"/>
      <c r="D28" s="86"/>
      <c r="E28" s="208"/>
      <c r="F28" s="210"/>
      <c r="G28" s="64"/>
    </row>
    <row r="29" spans="1:7" ht="21" customHeight="1" x14ac:dyDescent="0.2">
      <c r="A29" s="63">
        <v>14</v>
      </c>
      <c r="B29" s="63"/>
      <c r="C29" s="86"/>
      <c r="D29" s="86"/>
      <c r="E29" s="208"/>
      <c r="F29" s="210"/>
      <c r="G29" s="64"/>
    </row>
    <row r="30" spans="1:7" ht="21" customHeight="1" x14ac:dyDescent="0.2">
      <c r="A30" s="63">
        <v>15</v>
      </c>
      <c r="B30" s="63"/>
      <c r="C30" s="86"/>
      <c r="D30" s="86"/>
      <c r="E30" s="208"/>
      <c r="F30" s="210"/>
      <c r="G30" s="64"/>
    </row>
    <row r="31" spans="1:7" x14ac:dyDescent="0.2">
      <c r="A31" s="70"/>
      <c r="B31" s="73" t="s">
        <v>263</v>
      </c>
      <c r="C31" s="73"/>
      <c r="D31" s="73"/>
      <c r="E31" s="73"/>
      <c r="F31" s="73"/>
      <c r="G31" s="73"/>
    </row>
    <row r="32" spans="1:7" ht="6.75" customHeight="1" x14ac:dyDescent="0.2">
      <c r="A32" s="70"/>
      <c r="B32" s="73"/>
      <c r="C32" s="73"/>
      <c r="D32" s="73"/>
      <c r="E32" s="73"/>
      <c r="F32" s="73"/>
      <c r="G32" s="73"/>
    </row>
    <row r="33" spans="1:8" ht="18.75" customHeight="1" x14ac:dyDescent="0.2">
      <c r="A33" s="70"/>
      <c r="B33" s="6">
        <f>COUNTA(C16:D30)</f>
        <v>0</v>
      </c>
      <c r="C33" s="73" t="s">
        <v>280</v>
      </c>
      <c r="D33" s="194">
        <f>B33*500</f>
        <v>0</v>
      </c>
      <c r="E33" s="211"/>
      <c r="F33" s="195"/>
      <c r="G33" s="73" t="s">
        <v>265</v>
      </c>
      <c r="H33" s="73"/>
    </row>
    <row r="34" spans="1:8" ht="7.5" customHeight="1" x14ac:dyDescent="0.2">
      <c r="A34" s="70"/>
      <c r="B34" s="73"/>
      <c r="C34" s="73"/>
      <c r="D34" s="73"/>
      <c r="E34" s="73"/>
      <c r="F34" s="73"/>
      <c r="G34" s="73"/>
      <c r="H34" s="73"/>
    </row>
    <row r="35" spans="1:8" ht="16.5" customHeight="1" x14ac:dyDescent="0.2">
      <c r="A35" s="196" t="s">
        <v>266</v>
      </c>
      <c r="B35" s="196"/>
      <c r="C35" s="196"/>
      <c r="D35" s="196"/>
      <c r="E35" s="196"/>
      <c r="F35" s="196"/>
      <c r="G35" s="196"/>
      <c r="H35" s="73"/>
    </row>
    <row r="36" spans="1:8" ht="7.5" customHeight="1" x14ac:dyDescent="0.2">
      <c r="A36" s="70"/>
      <c r="B36" s="73"/>
      <c r="C36" s="73"/>
      <c r="D36" s="73"/>
      <c r="E36" s="73"/>
      <c r="F36" s="73"/>
      <c r="G36" s="73"/>
      <c r="H36" s="73"/>
    </row>
    <row r="37" spans="1:8" ht="16.5" customHeight="1" x14ac:dyDescent="0.2">
      <c r="A37" s="205" t="s">
        <v>267</v>
      </c>
      <c r="B37" s="205"/>
      <c r="C37" s="205"/>
      <c r="D37" s="205"/>
      <c r="E37" s="205"/>
      <c r="F37" s="205"/>
      <c r="G37" s="205"/>
      <c r="H37" s="205"/>
    </row>
    <row r="38" spans="1:8" ht="7.5" customHeight="1" x14ac:dyDescent="0.2">
      <c r="A38" s="70"/>
      <c r="B38" s="73"/>
      <c r="C38" s="73"/>
      <c r="D38" s="73"/>
      <c r="E38" s="73"/>
      <c r="F38" s="73"/>
      <c r="G38" s="73"/>
      <c r="H38" s="73"/>
    </row>
    <row r="39" spans="1:8" ht="16.5" customHeight="1" x14ac:dyDescent="0.2">
      <c r="A39" s="199" t="str">
        <f>"令和"&amp;[1]入力シート!B1&amp;"年"</f>
        <v>令和3年</v>
      </c>
      <c r="B39" s="199"/>
      <c r="C39" s="73" t="s">
        <v>268</v>
      </c>
      <c r="D39" s="73"/>
      <c r="E39" s="73"/>
      <c r="F39" s="73"/>
      <c r="G39" s="73"/>
      <c r="H39" s="73"/>
    </row>
    <row r="40" spans="1:8" ht="16.5" customHeight="1" x14ac:dyDescent="0.2">
      <c r="A40" s="65"/>
      <c r="B40" s="65"/>
      <c r="C40" s="95"/>
      <c r="D40" s="95"/>
      <c r="E40" s="87" t="s">
        <v>269</v>
      </c>
      <c r="F40" s="87"/>
      <c r="G40" s="49"/>
      <c r="H40" s="14" t="s">
        <v>270</v>
      </c>
    </row>
    <row r="41" spans="1:8" ht="27" customHeight="1" x14ac:dyDescent="0.2">
      <c r="A41" s="65"/>
      <c r="B41" s="65"/>
      <c r="C41" s="73"/>
      <c r="D41" s="73"/>
      <c r="E41" s="87"/>
      <c r="F41" s="87"/>
      <c r="G41" s="73"/>
      <c r="H41" s="73"/>
    </row>
    <row r="42" spans="1:8" ht="16.5" customHeight="1" x14ac:dyDescent="0.2">
      <c r="A42" s="65"/>
      <c r="B42" s="65"/>
      <c r="C42" s="95"/>
      <c r="D42" s="95"/>
      <c r="E42" s="87" t="s">
        <v>269</v>
      </c>
      <c r="F42" s="87"/>
      <c r="G42" s="69"/>
      <c r="H42" s="14" t="s">
        <v>270</v>
      </c>
    </row>
    <row r="43" spans="1:8" x14ac:dyDescent="0.2">
      <c r="A43" s="70"/>
      <c r="B43" s="73"/>
      <c r="C43" s="73"/>
      <c r="D43" s="73"/>
      <c r="E43" s="73"/>
      <c r="F43" s="70"/>
      <c r="G43" s="70"/>
      <c r="H43" s="73"/>
    </row>
  </sheetData>
  <mergeCells count="54">
    <mergeCell ref="A1:G1"/>
    <mergeCell ref="A6:B6"/>
    <mergeCell ref="D6:F6"/>
    <mergeCell ref="A7:B7"/>
    <mergeCell ref="D7:F7"/>
    <mergeCell ref="A8:B8"/>
    <mergeCell ref="D8:F8"/>
    <mergeCell ref="A9:B10"/>
    <mergeCell ref="D9:F10"/>
    <mergeCell ref="A11:B11"/>
    <mergeCell ref="A12:B12"/>
    <mergeCell ref="A13:B13"/>
    <mergeCell ref="A14:B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A39:B39"/>
    <mergeCell ref="C27:D27"/>
    <mergeCell ref="E27:F27"/>
    <mergeCell ref="C28:D28"/>
    <mergeCell ref="E28:F28"/>
    <mergeCell ref="C29:D29"/>
    <mergeCell ref="E29:F29"/>
    <mergeCell ref="C30:D30"/>
    <mergeCell ref="E30:F30"/>
    <mergeCell ref="D33:F33"/>
    <mergeCell ref="A35:G35"/>
    <mergeCell ref="A37:H37"/>
    <mergeCell ref="C40:D40"/>
    <mergeCell ref="E40:F40"/>
    <mergeCell ref="E41:F41"/>
    <mergeCell ref="C42:D42"/>
    <mergeCell ref="E42:F4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6"/>
  <sheetViews>
    <sheetView view="pageBreakPreview" topLeftCell="A22" zoomScale="106" zoomScaleNormal="100" zoomScaleSheetLayoutView="106" workbookViewId="0">
      <selection activeCell="C6" sqref="C6"/>
    </sheetView>
  </sheetViews>
  <sheetFormatPr defaultRowHeight="13.2" x14ac:dyDescent="0.2"/>
  <cols>
    <col min="1" max="1" width="5.6640625" style="1" customWidth="1"/>
    <col min="2" max="2" width="9.6640625" customWidth="1"/>
    <col min="3" max="3" width="19.77734375" customWidth="1"/>
    <col min="4" max="4" width="5.6640625" customWidth="1"/>
    <col min="5" max="5" width="7.6640625" customWidth="1"/>
    <col min="6" max="6" width="4.6640625" customWidth="1"/>
    <col min="7" max="7" width="19.77734375" customWidth="1"/>
    <col min="8" max="8" width="16.77734375" customWidth="1"/>
    <col min="9" max="9" width="19.77734375" customWidth="1"/>
  </cols>
  <sheetData>
    <row r="1" spans="1:9" ht="16.2" x14ac:dyDescent="0.2">
      <c r="A1" s="206" t="str">
        <f>"令和"&amp;入力シート!B1&amp;"年度　第"&amp;入力シート!B2&amp;"回　　佐賀県中学校総合体育大会"</f>
        <v>令和4年度　第59回　　佐賀県中学校総合体育大会</v>
      </c>
      <c r="B1" s="206"/>
      <c r="C1" s="206"/>
      <c r="D1" s="206"/>
      <c r="E1" s="206"/>
      <c r="F1" s="206"/>
      <c r="G1" s="206"/>
      <c r="H1" s="206"/>
      <c r="I1" s="206"/>
    </row>
    <row r="2" spans="1:9" ht="7.5" customHeight="1" x14ac:dyDescent="0.2">
      <c r="A2" s="70"/>
      <c r="B2" s="73"/>
      <c r="C2" s="73"/>
      <c r="D2" s="73"/>
      <c r="E2" s="73"/>
      <c r="F2" s="73"/>
      <c r="G2" s="73"/>
      <c r="H2" s="73"/>
      <c r="I2" s="73"/>
    </row>
    <row r="3" spans="1:9" ht="19.2" x14ac:dyDescent="0.2">
      <c r="A3" s="70"/>
      <c r="B3" s="73"/>
      <c r="C3" s="4" t="s">
        <v>244</v>
      </c>
      <c r="D3" s="73"/>
      <c r="E3" s="218" t="s">
        <v>271</v>
      </c>
      <c r="F3" s="218"/>
      <c r="G3" s="218"/>
      <c r="H3" s="218"/>
      <c r="I3" s="73"/>
    </row>
    <row r="4" spans="1:9" ht="8.25" customHeight="1" x14ac:dyDescent="0.2">
      <c r="A4" s="70"/>
      <c r="B4" s="73"/>
      <c r="C4" s="73"/>
      <c r="D4" s="73"/>
      <c r="E4" s="73"/>
      <c r="F4" s="73"/>
      <c r="G4" s="73"/>
      <c r="H4" s="73"/>
      <c r="I4" s="73"/>
    </row>
    <row r="5" spans="1:9" ht="15" customHeight="1" x14ac:dyDescent="0.2">
      <c r="A5" s="70"/>
      <c r="B5" s="9" t="s">
        <v>246</v>
      </c>
      <c r="C5" s="76" t="s">
        <v>247</v>
      </c>
      <c r="D5" s="73"/>
      <c r="E5" s="73"/>
      <c r="F5" s="5"/>
      <c r="G5" s="73"/>
      <c r="H5" s="73"/>
      <c r="I5" s="73"/>
    </row>
    <row r="6" spans="1:9" ht="23.25" customHeight="1" x14ac:dyDescent="0.2">
      <c r="A6" s="207" t="s">
        <v>248</v>
      </c>
      <c r="B6" s="207"/>
      <c r="C6" s="63" t="str">
        <f>IF(入力シート!B3="","",INDEX(入力シート!$G$2:$L$100,MATCH(入力シート!$B$3,入力シート!$G$2:$G$100,0),4))</f>
        <v/>
      </c>
      <c r="D6" s="207" t="s">
        <v>272</v>
      </c>
      <c r="E6" s="207"/>
      <c r="F6" s="207"/>
      <c r="G6" s="86"/>
      <c r="H6" s="86"/>
      <c r="I6" s="86"/>
    </row>
    <row r="7" spans="1:9" ht="23.25" customHeight="1" x14ac:dyDescent="0.2">
      <c r="A7" s="207" t="s">
        <v>273</v>
      </c>
      <c r="B7" s="207"/>
      <c r="C7" s="67"/>
      <c r="D7" s="207" t="s">
        <v>274</v>
      </c>
      <c r="E7" s="207"/>
      <c r="F7" s="207"/>
      <c r="G7" s="68"/>
      <c r="H7" s="66" t="s">
        <v>281</v>
      </c>
      <c r="I7" s="6"/>
    </row>
    <row r="8" spans="1:9" ht="23.25" customHeight="1" x14ac:dyDescent="0.2">
      <c r="A8" s="207" t="s">
        <v>275</v>
      </c>
      <c r="B8" s="207"/>
      <c r="C8" s="60"/>
      <c r="D8" s="207" t="s">
        <v>275</v>
      </c>
      <c r="E8" s="207"/>
      <c r="F8" s="207"/>
      <c r="G8" s="61"/>
      <c r="H8" s="66" t="s">
        <v>12</v>
      </c>
      <c r="I8" s="6"/>
    </row>
    <row r="9" spans="1:9" ht="21" customHeight="1" x14ac:dyDescent="0.2">
      <c r="A9" s="212" t="s">
        <v>250</v>
      </c>
      <c r="B9" s="213"/>
      <c r="C9" s="46"/>
      <c r="D9" s="212" t="s">
        <v>250</v>
      </c>
      <c r="E9" s="216"/>
      <c r="F9" s="213"/>
      <c r="G9" s="47"/>
      <c r="H9" s="208" t="s">
        <v>250</v>
      </c>
      <c r="I9" s="56"/>
    </row>
    <row r="10" spans="1:9" ht="15" customHeight="1" x14ac:dyDescent="0.2">
      <c r="A10" s="214"/>
      <c r="B10" s="215"/>
      <c r="C10" s="48" t="s">
        <v>276</v>
      </c>
      <c r="D10" s="214"/>
      <c r="E10" s="217"/>
      <c r="F10" s="215"/>
      <c r="G10" s="48" t="s">
        <v>276</v>
      </c>
      <c r="H10" s="208"/>
      <c r="I10" s="48" t="s">
        <v>276</v>
      </c>
    </row>
    <row r="11" spans="1:9" ht="23.25" customHeight="1" x14ac:dyDescent="0.2">
      <c r="A11" s="207" t="s">
        <v>253</v>
      </c>
      <c r="B11" s="207"/>
      <c r="C11" s="6"/>
      <c r="D11" s="14" t="s">
        <v>249</v>
      </c>
      <c r="E11" s="208"/>
      <c r="F11" s="210"/>
      <c r="G11" s="55" t="s">
        <v>251</v>
      </c>
      <c r="H11" s="219" t="s">
        <v>282</v>
      </c>
      <c r="I11" s="220"/>
    </row>
    <row r="12" spans="1:9" ht="23.25" customHeight="1" x14ac:dyDescent="0.2">
      <c r="A12" s="207" t="s">
        <v>256</v>
      </c>
      <c r="B12" s="207"/>
      <c r="C12" s="42"/>
      <c r="D12" s="14" t="s">
        <v>249</v>
      </c>
      <c r="E12" s="208"/>
      <c r="F12" s="210"/>
      <c r="G12" s="55" t="s">
        <v>251</v>
      </c>
      <c r="H12" s="219" t="s">
        <v>283</v>
      </c>
      <c r="I12" s="219"/>
    </row>
    <row r="13" spans="1:9" ht="23.25" customHeight="1" x14ac:dyDescent="0.2">
      <c r="A13" s="207" t="s">
        <v>256</v>
      </c>
      <c r="B13" s="207"/>
      <c r="C13" s="42"/>
      <c r="D13" s="14" t="s">
        <v>249</v>
      </c>
      <c r="E13" s="208"/>
      <c r="F13" s="210"/>
      <c r="G13" s="55" t="s">
        <v>251</v>
      </c>
      <c r="H13" s="219" t="s">
        <v>284</v>
      </c>
      <c r="I13" s="219"/>
    </row>
    <row r="14" spans="1:9" ht="23.25" customHeight="1" x14ac:dyDescent="0.2">
      <c r="A14" s="207" t="s">
        <v>256</v>
      </c>
      <c r="B14" s="207"/>
      <c r="C14" s="42"/>
      <c r="D14" s="14" t="s">
        <v>249</v>
      </c>
      <c r="E14" s="208"/>
      <c r="F14" s="210"/>
      <c r="G14" s="55" t="s">
        <v>251</v>
      </c>
      <c r="H14" s="221" t="s">
        <v>285</v>
      </c>
      <c r="I14" s="221"/>
    </row>
    <row r="15" spans="1:9" ht="18" customHeight="1" x14ac:dyDescent="0.2">
      <c r="A15" s="63" t="s">
        <v>258</v>
      </c>
      <c r="B15" s="63" t="s">
        <v>259</v>
      </c>
      <c r="C15" s="86" t="s">
        <v>260</v>
      </c>
      <c r="D15" s="86"/>
      <c r="E15" s="208" t="s">
        <v>261</v>
      </c>
      <c r="F15" s="210"/>
      <c r="G15" s="86" t="s">
        <v>279</v>
      </c>
      <c r="H15" s="86"/>
      <c r="I15" s="63" t="s">
        <v>286</v>
      </c>
    </row>
    <row r="16" spans="1:9" ht="21" customHeight="1" x14ac:dyDescent="0.2">
      <c r="A16" s="63">
        <v>1</v>
      </c>
      <c r="B16" s="63"/>
      <c r="C16" s="86"/>
      <c r="D16" s="86"/>
      <c r="E16" s="208"/>
      <c r="F16" s="210"/>
      <c r="G16" s="86"/>
      <c r="H16" s="86"/>
      <c r="I16" s="6"/>
    </row>
    <row r="17" spans="1:9" ht="21" customHeight="1" x14ac:dyDescent="0.2">
      <c r="A17" s="63">
        <v>2</v>
      </c>
      <c r="B17" s="63"/>
      <c r="C17" s="86"/>
      <c r="D17" s="86"/>
      <c r="E17" s="208"/>
      <c r="F17" s="210"/>
      <c r="G17" s="86"/>
      <c r="H17" s="86"/>
      <c r="I17" s="6"/>
    </row>
    <row r="18" spans="1:9" ht="21" customHeight="1" x14ac:dyDescent="0.2">
      <c r="A18" s="63">
        <v>3</v>
      </c>
      <c r="B18" s="63"/>
      <c r="C18" s="86"/>
      <c r="D18" s="86"/>
      <c r="E18" s="208"/>
      <c r="F18" s="210"/>
      <c r="G18" s="86"/>
      <c r="H18" s="86"/>
      <c r="I18" s="6"/>
    </row>
    <row r="19" spans="1:9" ht="21" customHeight="1" x14ac:dyDescent="0.2">
      <c r="A19" s="63">
        <v>4</v>
      </c>
      <c r="B19" s="63"/>
      <c r="C19" s="86"/>
      <c r="D19" s="86"/>
      <c r="E19" s="208"/>
      <c r="F19" s="210"/>
      <c r="G19" s="86"/>
      <c r="H19" s="86"/>
      <c r="I19" s="6"/>
    </row>
    <row r="20" spans="1:9" ht="21" customHeight="1" x14ac:dyDescent="0.2">
      <c r="A20" s="63">
        <v>5</v>
      </c>
      <c r="B20" s="63"/>
      <c r="C20" s="86"/>
      <c r="D20" s="86"/>
      <c r="E20" s="208"/>
      <c r="F20" s="210"/>
      <c r="G20" s="86"/>
      <c r="H20" s="86"/>
      <c r="I20" s="6"/>
    </row>
    <row r="21" spans="1:9" ht="21" customHeight="1" x14ac:dyDescent="0.2">
      <c r="A21" s="63">
        <v>6</v>
      </c>
      <c r="B21" s="63"/>
      <c r="C21" s="86"/>
      <c r="D21" s="86"/>
      <c r="E21" s="208"/>
      <c r="F21" s="210"/>
      <c r="G21" s="86"/>
      <c r="H21" s="86"/>
      <c r="I21" s="6"/>
    </row>
    <row r="22" spans="1:9" ht="21" customHeight="1" x14ac:dyDescent="0.2">
      <c r="A22" s="63">
        <v>7</v>
      </c>
      <c r="B22" s="63"/>
      <c r="C22" s="86"/>
      <c r="D22" s="86"/>
      <c r="E22" s="208"/>
      <c r="F22" s="210"/>
      <c r="G22" s="86"/>
      <c r="H22" s="86"/>
      <c r="I22" s="6"/>
    </row>
    <row r="23" spans="1:9" ht="21" customHeight="1" x14ac:dyDescent="0.2">
      <c r="A23" s="63">
        <v>8</v>
      </c>
      <c r="B23" s="63"/>
      <c r="C23" s="86"/>
      <c r="D23" s="86"/>
      <c r="E23" s="208"/>
      <c r="F23" s="210"/>
      <c r="G23" s="86"/>
      <c r="H23" s="86"/>
      <c r="I23" s="6"/>
    </row>
    <row r="24" spans="1:9" ht="21" customHeight="1" x14ac:dyDescent="0.2">
      <c r="A24" s="63">
        <v>9</v>
      </c>
      <c r="B24" s="63"/>
      <c r="C24" s="86"/>
      <c r="D24" s="86"/>
      <c r="E24" s="208"/>
      <c r="F24" s="210"/>
      <c r="G24" s="86"/>
      <c r="H24" s="86"/>
      <c r="I24" s="6"/>
    </row>
    <row r="25" spans="1:9" ht="21" customHeight="1" x14ac:dyDescent="0.2">
      <c r="A25" s="63">
        <v>10</v>
      </c>
      <c r="B25" s="63"/>
      <c r="C25" s="86"/>
      <c r="D25" s="86"/>
      <c r="E25" s="208"/>
      <c r="F25" s="210"/>
      <c r="G25" s="86"/>
      <c r="H25" s="86"/>
      <c r="I25" s="6"/>
    </row>
    <row r="26" spans="1:9" ht="21" customHeight="1" x14ac:dyDescent="0.2">
      <c r="A26" s="63">
        <v>11</v>
      </c>
      <c r="B26" s="63"/>
      <c r="C26" s="86"/>
      <c r="D26" s="86"/>
      <c r="E26" s="208"/>
      <c r="F26" s="210"/>
      <c r="G26" s="86"/>
      <c r="H26" s="86"/>
      <c r="I26" s="6"/>
    </row>
    <row r="27" spans="1:9" ht="21" customHeight="1" x14ac:dyDescent="0.2">
      <c r="A27" s="63">
        <v>12</v>
      </c>
      <c r="B27" s="63"/>
      <c r="C27" s="86"/>
      <c r="D27" s="86"/>
      <c r="E27" s="208"/>
      <c r="F27" s="210"/>
      <c r="G27" s="86"/>
      <c r="H27" s="86"/>
      <c r="I27" s="6"/>
    </row>
    <row r="28" spans="1:9" ht="21" customHeight="1" x14ac:dyDescent="0.2">
      <c r="A28" s="63">
        <v>13</v>
      </c>
      <c r="B28" s="63"/>
      <c r="C28" s="86"/>
      <c r="D28" s="86"/>
      <c r="E28" s="208"/>
      <c r="F28" s="210"/>
      <c r="G28" s="86"/>
      <c r="H28" s="86"/>
      <c r="I28" s="6"/>
    </row>
    <row r="29" spans="1:9" ht="21" customHeight="1" x14ac:dyDescent="0.2">
      <c r="A29" s="63">
        <v>14</v>
      </c>
      <c r="B29" s="63"/>
      <c r="C29" s="86"/>
      <c r="D29" s="86"/>
      <c r="E29" s="208"/>
      <c r="F29" s="210"/>
      <c r="G29" s="86"/>
      <c r="H29" s="86"/>
      <c r="I29" s="6"/>
    </row>
    <row r="30" spans="1:9" ht="21" customHeight="1" x14ac:dyDescent="0.2">
      <c r="A30" s="63">
        <v>15</v>
      </c>
      <c r="B30" s="63"/>
      <c r="C30" s="86"/>
      <c r="D30" s="86"/>
      <c r="E30" s="208"/>
      <c r="F30" s="210"/>
      <c r="G30" s="86"/>
      <c r="H30" s="86"/>
      <c r="I30" s="6"/>
    </row>
    <row r="31" spans="1:9" ht="21" customHeight="1" x14ac:dyDescent="0.2">
      <c r="A31" s="74"/>
      <c r="B31" s="74"/>
      <c r="C31" s="74"/>
      <c r="D31" s="74"/>
      <c r="E31" s="74"/>
      <c r="F31" s="74"/>
      <c r="G31" s="74"/>
      <c r="H31" s="74"/>
      <c r="I31" s="7"/>
    </row>
    <row r="32" spans="1:9" x14ac:dyDescent="0.2">
      <c r="A32" s="70"/>
      <c r="B32" s="73" t="s">
        <v>263</v>
      </c>
      <c r="C32" s="73"/>
      <c r="D32" s="73"/>
      <c r="E32" s="73"/>
      <c r="F32" s="73"/>
      <c r="G32" s="73"/>
      <c r="H32" s="73"/>
      <c r="I32" s="73"/>
    </row>
    <row r="33" spans="1:8" ht="6.75" customHeight="1" x14ac:dyDescent="0.2">
      <c r="A33" s="70"/>
      <c r="B33" s="73"/>
      <c r="C33" s="73"/>
      <c r="D33" s="73"/>
      <c r="E33" s="73"/>
      <c r="F33" s="73"/>
      <c r="G33" s="73"/>
      <c r="H33" s="73"/>
    </row>
    <row r="34" spans="1:8" ht="18.75" customHeight="1" x14ac:dyDescent="0.2">
      <c r="A34" s="70"/>
      <c r="B34" s="6">
        <f>COUNTA(C16:D30)</f>
        <v>0</v>
      </c>
      <c r="C34" s="73" t="s">
        <v>264</v>
      </c>
      <c r="D34" s="194">
        <f>B34*700</f>
        <v>0</v>
      </c>
      <c r="E34" s="211"/>
      <c r="F34" s="195"/>
      <c r="G34" s="73" t="s">
        <v>265</v>
      </c>
      <c r="H34" s="73"/>
    </row>
    <row r="35" spans="1:8" ht="7.5" customHeight="1" x14ac:dyDescent="0.2">
      <c r="A35" s="70"/>
      <c r="B35" s="73"/>
      <c r="C35" s="73"/>
      <c r="D35" s="73"/>
      <c r="E35" s="73"/>
      <c r="F35" s="73"/>
      <c r="G35" s="73"/>
      <c r="H35" s="73"/>
    </row>
    <row r="36" spans="1:8" ht="16.5" customHeight="1" x14ac:dyDescent="0.2">
      <c r="A36" s="196" t="s">
        <v>266</v>
      </c>
      <c r="B36" s="196"/>
      <c r="C36" s="196"/>
      <c r="D36" s="196"/>
      <c r="E36" s="196"/>
      <c r="F36" s="196"/>
      <c r="G36" s="196"/>
      <c r="H36" s="73"/>
    </row>
    <row r="37" spans="1:8" ht="7.5" customHeight="1" x14ac:dyDescent="0.2">
      <c r="A37" s="70"/>
      <c r="B37" s="73"/>
      <c r="C37" s="73"/>
      <c r="D37" s="73"/>
      <c r="E37" s="73"/>
      <c r="F37" s="73"/>
      <c r="G37" s="73"/>
      <c r="H37" s="73"/>
    </row>
    <row r="38" spans="1:8" ht="16.5" customHeight="1" x14ac:dyDescent="0.2">
      <c r="A38" s="205" t="s">
        <v>267</v>
      </c>
      <c r="B38" s="205"/>
      <c r="C38" s="205"/>
      <c r="D38" s="205"/>
      <c r="E38" s="205"/>
      <c r="F38" s="205"/>
      <c r="G38" s="205"/>
      <c r="H38" s="205"/>
    </row>
    <row r="39" spans="1:8" ht="7.5" customHeight="1" x14ac:dyDescent="0.2">
      <c r="A39" s="70"/>
      <c r="B39" s="73"/>
      <c r="C39" s="73"/>
      <c r="D39" s="73"/>
      <c r="E39" s="73"/>
      <c r="F39" s="73"/>
      <c r="G39" s="73"/>
      <c r="H39" s="73"/>
    </row>
    <row r="40" spans="1:8" ht="16.5" customHeight="1" x14ac:dyDescent="0.2">
      <c r="A40" s="199" t="str">
        <f>"令和"&amp;入力シート!B1&amp;"年"</f>
        <v>令和4年</v>
      </c>
      <c r="B40" s="199"/>
      <c r="C40" s="73" t="s">
        <v>268</v>
      </c>
      <c r="D40" s="73"/>
      <c r="E40" s="73"/>
      <c r="F40" s="73"/>
      <c r="G40" s="73"/>
      <c r="H40" s="73"/>
    </row>
    <row r="41" spans="1:8" ht="16.5" customHeight="1" x14ac:dyDescent="0.2">
      <c r="A41" s="65"/>
      <c r="B41" s="65" t="s">
        <v>249</v>
      </c>
      <c r="C41" s="95"/>
      <c r="D41" s="95"/>
      <c r="E41" s="92" t="s">
        <v>269</v>
      </c>
      <c r="F41" s="92"/>
      <c r="G41" s="49"/>
      <c r="H41" s="13" t="s">
        <v>270</v>
      </c>
    </row>
    <row r="42" spans="1:8" ht="16.5" customHeight="1" x14ac:dyDescent="0.2">
      <c r="A42" s="65"/>
      <c r="B42" s="65"/>
      <c r="C42" s="73"/>
      <c r="D42" s="73"/>
      <c r="E42" s="92"/>
      <c r="F42" s="92"/>
      <c r="G42" s="73"/>
      <c r="H42" s="7"/>
    </row>
    <row r="43" spans="1:8" ht="16.5" customHeight="1" x14ac:dyDescent="0.2">
      <c r="A43" s="65"/>
      <c r="B43" s="65" t="s">
        <v>249</v>
      </c>
      <c r="C43" s="95"/>
      <c r="D43" s="95"/>
      <c r="E43" s="92" t="s">
        <v>269</v>
      </c>
      <c r="F43" s="92"/>
      <c r="G43" s="69"/>
      <c r="H43" s="13" t="s">
        <v>270</v>
      </c>
    </row>
    <row r="44" spans="1:8" ht="16.5" customHeight="1" x14ac:dyDescent="0.2">
      <c r="A44" s="70"/>
      <c r="B44" s="73"/>
      <c r="C44" s="73"/>
      <c r="D44" s="73"/>
      <c r="E44" s="73"/>
      <c r="F44" s="74"/>
      <c r="G44" s="74"/>
      <c r="H44" s="7"/>
    </row>
    <row r="45" spans="1:8" ht="16.5" customHeight="1" x14ac:dyDescent="0.2">
      <c r="A45" s="70"/>
      <c r="B45" s="65" t="s">
        <v>249</v>
      </c>
      <c r="C45" s="95"/>
      <c r="D45" s="95"/>
      <c r="E45" s="92" t="s">
        <v>269</v>
      </c>
      <c r="F45" s="92"/>
      <c r="G45" s="49"/>
      <c r="H45" s="13" t="s">
        <v>270</v>
      </c>
    </row>
    <row r="46" spans="1:8" ht="16.5" customHeight="1" x14ac:dyDescent="0.2">
      <c r="A46" s="70"/>
      <c r="B46" s="73"/>
      <c r="C46" s="73"/>
      <c r="D46" s="73"/>
      <c r="E46" s="73"/>
      <c r="F46" s="73"/>
      <c r="G46" s="73"/>
      <c r="H46" s="73"/>
    </row>
  </sheetData>
  <mergeCells count="83">
    <mergeCell ref="H9:H10"/>
    <mergeCell ref="A13:B13"/>
    <mergeCell ref="A14:B14"/>
    <mergeCell ref="E15:F15"/>
    <mergeCell ref="E16:F16"/>
    <mergeCell ref="A11:B11"/>
    <mergeCell ref="A12:B12"/>
    <mergeCell ref="H11:I11"/>
    <mergeCell ref="H12:I12"/>
    <mergeCell ref="H13:I13"/>
    <mergeCell ref="H14:I14"/>
    <mergeCell ref="E11:F11"/>
    <mergeCell ref="E12:F12"/>
    <mergeCell ref="E13:F13"/>
    <mergeCell ref="E14:F14"/>
    <mergeCell ref="G15:H15"/>
    <mergeCell ref="E17:F17"/>
    <mergeCell ref="C15:D15"/>
    <mergeCell ref="C16:D16"/>
    <mergeCell ref="C17:D17"/>
    <mergeCell ref="E41:F41"/>
    <mergeCell ref="C18:D18"/>
    <mergeCell ref="E18:F18"/>
    <mergeCell ref="E29:F29"/>
    <mergeCell ref="C30:D30"/>
    <mergeCell ref="A38:H38"/>
    <mergeCell ref="E30:F30"/>
    <mergeCell ref="C24:D24"/>
    <mergeCell ref="C25:D25"/>
    <mergeCell ref="C26:D26"/>
    <mergeCell ref="E24:F24"/>
    <mergeCell ref="E25:F25"/>
    <mergeCell ref="G6:I6"/>
    <mergeCell ref="A9:B10"/>
    <mergeCell ref="A1:I1"/>
    <mergeCell ref="E3:H3"/>
    <mergeCell ref="E42:F42"/>
    <mergeCell ref="C41:D41"/>
    <mergeCell ref="C19:D19"/>
    <mergeCell ref="C20:D20"/>
    <mergeCell ref="E22:F22"/>
    <mergeCell ref="E23:F23"/>
    <mergeCell ref="D34:F34"/>
    <mergeCell ref="A36:G36"/>
    <mergeCell ref="A40:B40"/>
    <mergeCell ref="C27:D27"/>
    <mergeCell ref="C28:D28"/>
    <mergeCell ref="C29:D29"/>
    <mergeCell ref="A6:B6"/>
    <mergeCell ref="D6:F6"/>
    <mergeCell ref="A8:B8"/>
    <mergeCell ref="D9:F10"/>
    <mergeCell ref="A7:B7"/>
    <mergeCell ref="D7:F7"/>
    <mergeCell ref="D8:F8"/>
    <mergeCell ref="E26:F26"/>
    <mergeCell ref="E19:F19"/>
    <mergeCell ref="E20:F20"/>
    <mergeCell ref="E21:F21"/>
    <mergeCell ref="C22:D22"/>
    <mergeCell ref="C23:D23"/>
    <mergeCell ref="C21:D21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C45:D45"/>
    <mergeCell ref="E45:F45"/>
    <mergeCell ref="E43:F43"/>
    <mergeCell ref="C43:D43"/>
    <mergeCell ref="E27:F27"/>
    <mergeCell ref="E28:F28"/>
  </mergeCells>
  <phoneticPr fontId="2"/>
  <pageMargins left="0.15748031496062992" right="0.15748031496062992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59"/>
  <sheetViews>
    <sheetView topLeftCell="A19" workbookViewId="0">
      <selection activeCell="F52" sqref="F52:I53"/>
    </sheetView>
  </sheetViews>
  <sheetFormatPr defaultColWidth="9" defaultRowHeight="13.2" x14ac:dyDescent="0.2"/>
  <cols>
    <col min="1" max="1" width="2.6640625" style="10" customWidth="1"/>
    <col min="2" max="32" width="2.6640625" style="11" customWidth="1"/>
    <col min="33" max="33" width="3.109375" style="11" customWidth="1"/>
    <col min="34" max="61" width="2.6640625" style="11" customWidth="1"/>
    <col min="62" max="16384" width="9" style="11"/>
  </cols>
  <sheetData>
    <row r="1" spans="1:36" ht="11.25" customHeight="1" x14ac:dyDescent="0.2">
      <c r="A1" s="75"/>
      <c r="D1" s="249" t="str">
        <f>"令和"&amp;入力シート!B1&amp;"年度　第"&amp;入力シート!B2&amp;"回　　佐賀県中学校総合体育大会"</f>
        <v>令和4年度　第59回　　佐賀県中学校総合体育大会</v>
      </c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</row>
    <row r="2" spans="1:36" ht="11.25" customHeight="1" x14ac:dyDescent="0.2">
      <c r="A2" s="75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</row>
    <row r="3" spans="1:36" ht="11.25" customHeight="1" x14ac:dyDescent="0.2">
      <c r="A3" s="75"/>
      <c r="C3" s="250" t="s">
        <v>287</v>
      </c>
      <c r="D3" s="250"/>
      <c r="E3" s="250"/>
      <c r="F3" s="250"/>
      <c r="H3" s="251" t="s">
        <v>288</v>
      </c>
      <c r="I3" s="252"/>
      <c r="J3" s="252"/>
      <c r="K3" s="252"/>
      <c r="L3" s="252"/>
      <c r="M3" s="252"/>
      <c r="N3" s="252"/>
      <c r="O3" s="252"/>
      <c r="P3" s="252"/>
      <c r="Q3" s="252"/>
      <c r="R3" s="253"/>
      <c r="T3" s="249" t="s">
        <v>245</v>
      </c>
      <c r="U3" s="249"/>
      <c r="V3" s="249"/>
      <c r="W3" s="249"/>
      <c r="X3" s="249"/>
      <c r="Y3" s="249"/>
      <c r="Z3" s="249"/>
      <c r="AA3" s="249"/>
    </row>
    <row r="4" spans="1:36" ht="11.25" customHeight="1" x14ac:dyDescent="0.2">
      <c r="A4" s="75"/>
      <c r="C4" s="250"/>
      <c r="D4" s="250"/>
      <c r="E4" s="250"/>
      <c r="F4" s="250"/>
      <c r="H4" s="254"/>
      <c r="I4" s="255"/>
      <c r="J4" s="255"/>
      <c r="K4" s="255"/>
      <c r="L4" s="255"/>
      <c r="M4" s="255"/>
      <c r="N4" s="255"/>
      <c r="O4" s="255"/>
      <c r="P4" s="255"/>
      <c r="Q4" s="255"/>
      <c r="R4" s="256"/>
      <c r="T4" s="249"/>
      <c r="U4" s="249"/>
      <c r="V4" s="249"/>
      <c r="W4" s="249"/>
      <c r="X4" s="249"/>
      <c r="Y4" s="249"/>
      <c r="Z4" s="249"/>
      <c r="AA4" s="249"/>
    </row>
    <row r="5" spans="1:36" ht="13.8" thickBot="1" x14ac:dyDescent="0.25">
      <c r="A5" s="76" t="s">
        <v>247</v>
      </c>
    </row>
    <row r="6" spans="1:36" x14ac:dyDescent="0.2">
      <c r="A6" s="257" t="s">
        <v>248</v>
      </c>
      <c r="B6" s="258"/>
      <c r="C6" s="258"/>
      <c r="D6" s="258"/>
      <c r="E6" s="258"/>
      <c r="F6" s="258"/>
      <c r="G6" s="258"/>
      <c r="H6" s="261" t="str">
        <f>IF(入力シート!B3="","",INDEX(入力シート!$G$2:$L$100,MATCH(入力シート!$B$3,入力シート!$G$2:$G$100,0),4))</f>
        <v/>
      </c>
      <c r="I6" s="262" t="e">
        <f>IF(入力シート!I2="","",IF(INDEX(入力シート!$G$2:$L$100,MATCH(入力シート!$B$3,入力シート!$G$2:$G$100,0),2)="","",INDEX(入力シート!$G$2:$L$100,MATCH(入力シート!$B$3,入力シート!$G$2:$G$100,0),3)))</f>
        <v>#N/A</v>
      </c>
      <c r="J6" s="262" t="e">
        <f>IF(入力シート!J2="","",IF(INDEX(入力シート!$G$2:$L$100,MATCH(入力シート!$B$3,入力シート!$G$2:$G$100,0),2)="","",INDEX(入力シート!$G$2:$L$100,MATCH(入力シート!$B$3,入力シート!$G$2:$G$100,0),3)))</f>
        <v>#N/A</v>
      </c>
      <c r="K6" s="262" t="e">
        <f>IF(入力シート!K2="","",IF(INDEX(入力シート!$G$2:$L$100,MATCH(入力シート!$B$3,入力シート!$G$2:$G$100,0),2)="","",INDEX(入力シート!$G$2:$L$100,MATCH(入力シート!$B$3,入力シート!$G$2:$G$100,0),3)))</f>
        <v>#N/A</v>
      </c>
      <c r="L6" s="262" t="str">
        <f>IF(入力シート!L2="","",IF(INDEX(入力シート!$G$2:$L$100,MATCH(入力シート!$B$3,入力シート!$G$2:$G$100,0),2)="","",INDEX(入力シート!$G$2:$L$100,MATCH(入力シート!$B$3,入力シート!$G$2:$G$100,0),3)))</f>
        <v/>
      </c>
      <c r="M6" s="262" t="str">
        <f>IF(入力シート!M2="","",IF(INDEX(入力シート!$G$2:$L$100,MATCH(入力シート!$B$3,入力シート!$G$2:$G$100,0),2)="","",INDEX(入力シート!$G$2:$L$100,MATCH(入力シート!$B$3,入力シート!$G$2:$G$100,0),3)))</f>
        <v/>
      </c>
      <c r="N6" s="262" t="str">
        <f>IF(入力シート!N2="","",IF(INDEX(入力シート!$G$2:$L$100,MATCH(入力シート!$B$3,入力シート!$G$2:$G$100,0),2)="","",INDEX(入力シート!$G$2:$L$100,MATCH(入力シート!$B$3,入力シート!$G$2:$G$100,0),3)))</f>
        <v/>
      </c>
      <c r="O6" s="262" t="str">
        <f>IF(入力シート!O2="","",IF(INDEX(入力シート!$G$2:$L$100,MATCH(入力シート!$B$3,入力シート!$G$2:$G$100,0),2)="","",INDEX(入力シート!$G$2:$L$100,MATCH(入力シート!$B$3,入力シート!$G$2:$G$100,0),3)))</f>
        <v/>
      </c>
      <c r="P6" s="262" t="str">
        <f>IF(入力シート!P2="","",IF(INDEX(入力シート!$G$2:$L$100,MATCH(入力シート!$B$3,入力シート!$G$2:$G$100,0),2)="","",INDEX(入力シート!$G$2:$L$100,MATCH(入力シート!$B$3,入力シート!$G$2:$G$100,0),3)))</f>
        <v/>
      </c>
      <c r="Q6" s="262" t="str">
        <f>IF(入力シート!Q2="","",IF(INDEX(入力シート!$G$2:$L$100,MATCH(入力シート!$B$3,入力シート!$G$2:$G$100,0),2)="","",INDEX(入力シート!$G$2:$L$100,MATCH(入力シート!$B$3,入力シート!$G$2:$G$100,0),3)))</f>
        <v/>
      </c>
      <c r="R6" s="263" t="str">
        <f>IF(入力シート!R2="","",IF(INDEX(入力シート!$G$2:$L$100,MATCH(入力シート!$B$3,入力シート!$G$2:$G$100,0),2)="","",INDEX(入力シート!$G$2:$L$100,MATCH(入力シート!$B$3,入力シート!$G$2:$G$100,0),3)))</f>
        <v/>
      </c>
      <c r="S6" s="264" t="s">
        <v>9</v>
      </c>
      <c r="T6" s="264"/>
      <c r="U6" s="264"/>
      <c r="V6" s="264"/>
      <c r="W6" s="264"/>
      <c r="X6" s="264"/>
      <c r="Y6" s="264"/>
      <c r="Z6" s="265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AA6" s="265"/>
      <c r="AB6" s="265"/>
      <c r="AC6" s="265"/>
      <c r="AD6" s="265"/>
      <c r="AE6" s="265"/>
      <c r="AF6" s="265"/>
      <c r="AG6" s="265"/>
      <c r="AH6" s="265"/>
      <c r="AI6" s="265"/>
      <c r="AJ6" s="266"/>
    </row>
    <row r="7" spans="1:36" x14ac:dyDescent="0.2">
      <c r="A7" s="259"/>
      <c r="B7" s="260"/>
      <c r="C7" s="260"/>
      <c r="D7" s="260"/>
      <c r="E7" s="260"/>
      <c r="F7" s="260"/>
      <c r="G7" s="260"/>
      <c r="H7" s="121" t="e">
        <f>IF(入力シート!G3="","",IF(INDEX(入力シート!$G$2:$L$100,MATCH(入力シート!$B$3,入力シート!$G$2:$G$100,0),2)="","",INDEX(入力シート!$G$2:$L$100,MATCH(入力シート!$B$3,入力シート!$G$2:$G$100,0),3)))</f>
        <v>#N/A</v>
      </c>
      <c r="I7" s="122" t="e">
        <f>IF(入力シート!I3="","",IF(INDEX(入力シート!$G$2:$L$100,MATCH(入力シート!$B$3,入力シート!$G$2:$G$100,0),2)="","",INDEX(入力シート!$G$2:$L$100,MATCH(入力シート!$B$3,入力シート!$G$2:$G$100,0),3)))</f>
        <v>#N/A</v>
      </c>
      <c r="J7" s="122" t="e">
        <f>IF(入力シート!J3="","",IF(INDEX(入力シート!$G$2:$L$100,MATCH(入力シート!$B$3,入力シート!$G$2:$G$100,0),2)="","",INDEX(入力シート!$G$2:$L$100,MATCH(入力シート!$B$3,入力シート!$G$2:$G$100,0),3)))</f>
        <v>#N/A</v>
      </c>
      <c r="K7" s="122" t="e">
        <f>IF(入力シート!K3="","",IF(INDEX(入力シート!$G$2:$L$100,MATCH(入力シート!$B$3,入力シート!$G$2:$G$100,0),2)="","",INDEX(入力シート!$G$2:$L$100,MATCH(入力シート!$B$3,入力シート!$G$2:$G$100,0),3)))</f>
        <v>#N/A</v>
      </c>
      <c r="L7" s="122" t="str">
        <f>IF(入力シート!L3="","",IF(INDEX(入力シート!$G$2:$L$100,MATCH(入力シート!$B$3,入力シート!$G$2:$G$100,0),2)="","",INDEX(入力シート!$G$2:$L$100,MATCH(入力シート!$B$3,入力シート!$G$2:$G$100,0),3)))</f>
        <v/>
      </c>
      <c r="M7" s="122" t="str">
        <f>IF(入力シート!M3="","",IF(INDEX(入力シート!$G$2:$L$100,MATCH(入力シート!$B$3,入力シート!$G$2:$G$100,0),2)="","",INDEX(入力シート!$G$2:$L$100,MATCH(入力シート!$B$3,入力シート!$G$2:$G$100,0),3)))</f>
        <v/>
      </c>
      <c r="N7" s="122" t="str">
        <f>IF(入力シート!N3="","",IF(INDEX(入力シート!$G$2:$L$100,MATCH(入力シート!$B$3,入力シート!$G$2:$G$100,0),2)="","",INDEX(入力シート!$G$2:$L$100,MATCH(入力シート!$B$3,入力シート!$G$2:$G$100,0),3)))</f>
        <v/>
      </c>
      <c r="O7" s="122" t="str">
        <f>IF(入力シート!O3="","",IF(INDEX(入力シート!$G$2:$L$100,MATCH(入力シート!$B$3,入力シート!$G$2:$G$100,0),2)="","",INDEX(入力シート!$G$2:$L$100,MATCH(入力シート!$B$3,入力シート!$G$2:$G$100,0),3)))</f>
        <v/>
      </c>
      <c r="P7" s="122" t="str">
        <f>IF(入力シート!P3="","",IF(INDEX(入力シート!$G$2:$L$100,MATCH(入力シート!$B$3,入力シート!$G$2:$G$100,0),2)="","",INDEX(入力シート!$G$2:$L$100,MATCH(入力シート!$B$3,入力シート!$G$2:$G$100,0),3)))</f>
        <v/>
      </c>
      <c r="Q7" s="122" t="str">
        <f>IF(入力シート!Q3="","",IF(INDEX(入力シート!$G$2:$L$100,MATCH(入力シート!$B$3,入力シート!$G$2:$G$100,0),2)="","",INDEX(入力シート!$G$2:$L$100,MATCH(入力シート!$B$3,入力シート!$G$2:$G$100,0),3)))</f>
        <v/>
      </c>
      <c r="R7" s="123" t="str">
        <f>IF(入力シート!R3="","",IF(INDEX(入力シート!$G$2:$L$100,MATCH(入力シート!$B$3,入力シート!$G$2:$G$100,0),2)="","",INDEX(入力シート!$G$2:$L$100,MATCH(入力シート!$B$3,入力シート!$G$2:$G$100,0),3)))</f>
        <v/>
      </c>
      <c r="S7" s="234"/>
      <c r="T7" s="234"/>
      <c r="U7" s="234"/>
      <c r="V7" s="234"/>
      <c r="W7" s="234"/>
      <c r="X7" s="234"/>
      <c r="Y7" s="234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67"/>
    </row>
    <row r="8" spans="1:36" ht="13.5" customHeight="1" x14ac:dyDescent="0.2">
      <c r="A8" s="233" t="s">
        <v>250</v>
      </c>
      <c r="B8" s="234"/>
      <c r="C8" s="234"/>
      <c r="D8" s="234"/>
      <c r="E8" s="234"/>
      <c r="F8" s="234"/>
      <c r="G8" s="234"/>
      <c r="H8" s="118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223" t="s">
        <v>251</v>
      </c>
      <c r="T8" s="223"/>
      <c r="U8" s="223"/>
      <c r="V8" s="268" t="s">
        <v>276</v>
      </c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70"/>
    </row>
    <row r="9" spans="1:36" ht="13.5" customHeight="1" x14ac:dyDescent="0.2">
      <c r="A9" s="233"/>
      <c r="B9" s="234"/>
      <c r="C9" s="234"/>
      <c r="D9" s="234"/>
      <c r="E9" s="234"/>
      <c r="F9" s="234"/>
      <c r="G9" s="234"/>
      <c r="H9" s="121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223"/>
      <c r="T9" s="223"/>
      <c r="U9" s="223"/>
      <c r="V9" s="271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3"/>
    </row>
    <row r="10" spans="1:36" ht="17.25" customHeight="1" x14ac:dyDescent="0.2">
      <c r="A10" s="233" t="s">
        <v>253</v>
      </c>
      <c r="B10" s="234"/>
      <c r="C10" s="234"/>
      <c r="D10" s="234"/>
      <c r="E10" s="234"/>
      <c r="F10" s="234"/>
      <c r="G10" s="234"/>
      <c r="H10" s="118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223" t="s">
        <v>251</v>
      </c>
      <c r="T10" s="223"/>
      <c r="U10" s="223"/>
      <c r="V10" s="268" t="s">
        <v>277</v>
      </c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70"/>
    </row>
    <row r="11" spans="1:36" ht="17.25" customHeight="1" x14ac:dyDescent="0.2">
      <c r="A11" s="233"/>
      <c r="B11" s="234"/>
      <c r="C11" s="234"/>
      <c r="D11" s="234"/>
      <c r="E11" s="234"/>
      <c r="F11" s="234"/>
      <c r="G11" s="234"/>
      <c r="H11" s="121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223"/>
      <c r="T11" s="223"/>
      <c r="U11" s="223"/>
      <c r="V11" s="271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3"/>
    </row>
    <row r="12" spans="1:36" ht="17.25" customHeight="1" x14ac:dyDescent="0.2">
      <c r="A12" s="242" t="s">
        <v>289</v>
      </c>
      <c r="B12" s="243"/>
      <c r="C12" s="243"/>
      <c r="D12" s="243"/>
      <c r="E12" s="243"/>
      <c r="F12" s="243"/>
      <c r="G12" s="244"/>
      <c r="H12" s="118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223" t="s">
        <v>251</v>
      </c>
      <c r="T12" s="223"/>
      <c r="U12" s="223"/>
      <c r="V12" s="268" t="s">
        <v>290</v>
      </c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70"/>
    </row>
    <row r="13" spans="1:36" ht="17.25" customHeight="1" thickBot="1" x14ac:dyDescent="0.25">
      <c r="A13" s="245"/>
      <c r="B13" s="246"/>
      <c r="C13" s="246"/>
      <c r="D13" s="246"/>
      <c r="E13" s="246"/>
      <c r="F13" s="246"/>
      <c r="G13" s="247"/>
      <c r="H13" s="248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24"/>
      <c r="T13" s="224"/>
      <c r="U13" s="224"/>
      <c r="V13" s="277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9"/>
    </row>
    <row r="14" spans="1:36" ht="10.5" customHeight="1" x14ac:dyDescent="0.2">
      <c r="A14" s="235" t="s">
        <v>291</v>
      </c>
      <c r="B14" s="235"/>
      <c r="C14" s="235"/>
      <c r="D14" s="43"/>
      <c r="E14" s="43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</row>
    <row r="15" spans="1:36" ht="10.5" customHeight="1" thickBot="1" x14ac:dyDescent="0.25">
      <c r="A15" s="236"/>
      <c r="B15" s="236"/>
      <c r="C15" s="236"/>
      <c r="D15" s="12"/>
      <c r="E15" s="12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</row>
    <row r="16" spans="1:36" ht="12" customHeight="1" x14ac:dyDescent="0.2">
      <c r="A16" s="241" t="s">
        <v>292</v>
      </c>
      <c r="B16" s="226"/>
      <c r="C16" s="226"/>
      <c r="D16" s="226"/>
      <c r="E16" s="274" t="s">
        <v>293</v>
      </c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6"/>
      <c r="Y16" s="226" t="s">
        <v>294</v>
      </c>
      <c r="Z16" s="226"/>
      <c r="AA16" s="226"/>
      <c r="AB16" s="226"/>
      <c r="AC16" s="226"/>
      <c r="AD16" s="226" t="s">
        <v>262</v>
      </c>
      <c r="AE16" s="226"/>
      <c r="AF16" s="226"/>
      <c r="AG16" s="226"/>
      <c r="AH16" s="226"/>
      <c r="AI16" s="226"/>
      <c r="AJ16" s="239"/>
    </row>
    <row r="17" spans="1:36" ht="12" customHeight="1" x14ac:dyDescent="0.2">
      <c r="A17" s="240"/>
      <c r="B17" s="223"/>
      <c r="C17" s="223"/>
      <c r="D17" s="223"/>
      <c r="E17" s="230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2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5"/>
    </row>
    <row r="18" spans="1:36" ht="12" customHeight="1" x14ac:dyDescent="0.2">
      <c r="A18" s="240">
        <v>1</v>
      </c>
      <c r="B18" s="223"/>
      <c r="C18" s="223"/>
      <c r="D18" s="223"/>
      <c r="E18" s="227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9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5"/>
    </row>
    <row r="19" spans="1:36" ht="12" customHeight="1" x14ac:dyDescent="0.2">
      <c r="A19" s="240"/>
      <c r="B19" s="223"/>
      <c r="C19" s="223"/>
      <c r="D19" s="223"/>
      <c r="E19" s="230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2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5"/>
    </row>
    <row r="20" spans="1:36" ht="12" customHeight="1" x14ac:dyDescent="0.2">
      <c r="A20" s="240">
        <v>2</v>
      </c>
      <c r="B20" s="223"/>
      <c r="C20" s="223"/>
      <c r="D20" s="223"/>
      <c r="E20" s="227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9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5"/>
    </row>
    <row r="21" spans="1:36" ht="12" customHeight="1" x14ac:dyDescent="0.2">
      <c r="A21" s="240"/>
      <c r="B21" s="223"/>
      <c r="C21" s="223"/>
      <c r="D21" s="223"/>
      <c r="E21" s="230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2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5"/>
    </row>
    <row r="22" spans="1:36" ht="12" customHeight="1" x14ac:dyDescent="0.2">
      <c r="A22" s="240">
        <v>3</v>
      </c>
      <c r="B22" s="223"/>
      <c r="C22" s="223"/>
      <c r="D22" s="223"/>
      <c r="E22" s="227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9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5"/>
    </row>
    <row r="23" spans="1:36" ht="12" customHeight="1" x14ac:dyDescent="0.2">
      <c r="A23" s="240"/>
      <c r="B23" s="223"/>
      <c r="C23" s="223"/>
      <c r="D23" s="223"/>
      <c r="E23" s="230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2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5"/>
    </row>
    <row r="24" spans="1:36" ht="12" customHeight="1" x14ac:dyDescent="0.2">
      <c r="A24" s="240">
        <v>4</v>
      </c>
      <c r="B24" s="223"/>
      <c r="C24" s="223"/>
      <c r="D24" s="223"/>
      <c r="E24" s="227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9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5"/>
    </row>
    <row r="25" spans="1:36" ht="12" customHeight="1" x14ac:dyDescent="0.2">
      <c r="A25" s="240"/>
      <c r="B25" s="223"/>
      <c r="C25" s="223"/>
      <c r="D25" s="223"/>
      <c r="E25" s="230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2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5"/>
    </row>
    <row r="26" spans="1:36" ht="12" customHeight="1" x14ac:dyDescent="0.2">
      <c r="A26" s="240">
        <v>5</v>
      </c>
      <c r="B26" s="223"/>
      <c r="C26" s="223"/>
      <c r="D26" s="223"/>
      <c r="E26" s="227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9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5"/>
    </row>
    <row r="27" spans="1:36" ht="12" customHeight="1" x14ac:dyDescent="0.2">
      <c r="A27" s="240"/>
      <c r="B27" s="223"/>
      <c r="C27" s="223"/>
      <c r="D27" s="223"/>
      <c r="E27" s="230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2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5"/>
    </row>
    <row r="28" spans="1:36" ht="12" customHeight="1" x14ac:dyDescent="0.2">
      <c r="A28" s="240">
        <v>6</v>
      </c>
      <c r="B28" s="223"/>
      <c r="C28" s="223"/>
      <c r="D28" s="223"/>
      <c r="E28" s="227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9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5"/>
    </row>
    <row r="29" spans="1:36" ht="12" customHeight="1" x14ac:dyDescent="0.2">
      <c r="A29" s="240"/>
      <c r="B29" s="223"/>
      <c r="C29" s="223"/>
      <c r="D29" s="223"/>
      <c r="E29" s="230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2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5"/>
    </row>
    <row r="30" spans="1:36" ht="12" customHeight="1" x14ac:dyDescent="0.2">
      <c r="A30" s="240">
        <v>7</v>
      </c>
      <c r="B30" s="223"/>
      <c r="C30" s="223"/>
      <c r="D30" s="223"/>
      <c r="E30" s="227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9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5"/>
    </row>
    <row r="31" spans="1:36" ht="12" customHeight="1" x14ac:dyDescent="0.2">
      <c r="A31" s="240"/>
      <c r="B31" s="223"/>
      <c r="C31" s="223"/>
      <c r="D31" s="223"/>
      <c r="E31" s="230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2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5"/>
    </row>
    <row r="32" spans="1:36" ht="12" customHeight="1" x14ac:dyDescent="0.2">
      <c r="A32" s="240">
        <v>8</v>
      </c>
      <c r="B32" s="223"/>
      <c r="C32" s="223"/>
      <c r="D32" s="223"/>
      <c r="E32" s="227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9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5"/>
    </row>
    <row r="33" spans="1:36" ht="12" customHeight="1" x14ac:dyDescent="0.2">
      <c r="A33" s="240"/>
      <c r="B33" s="223"/>
      <c r="C33" s="223"/>
      <c r="D33" s="223"/>
      <c r="E33" s="230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2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5"/>
    </row>
    <row r="34" spans="1:36" ht="12" customHeight="1" x14ac:dyDescent="0.2">
      <c r="A34" s="240">
        <v>9</v>
      </c>
      <c r="B34" s="223"/>
      <c r="C34" s="223"/>
      <c r="D34" s="223"/>
      <c r="E34" s="227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9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5"/>
    </row>
    <row r="35" spans="1:36" ht="12" customHeight="1" x14ac:dyDescent="0.2">
      <c r="A35" s="240"/>
      <c r="B35" s="223"/>
      <c r="C35" s="223"/>
      <c r="D35" s="223"/>
      <c r="E35" s="230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2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5"/>
    </row>
    <row r="36" spans="1:36" ht="12" customHeight="1" x14ac:dyDescent="0.2">
      <c r="A36" s="240">
        <v>10</v>
      </c>
      <c r="B36" s="223"/>
      <c r="C36" s="223"/>
      <c r="D36" s="223"/>
      <c r="E36" s="227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9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5"/>
    </row>
    <row r="37" spans="1:36" ht="12" customHeight="1" thickBot="1" x14ac:dyDescent="0.25">
      <c r="A37" s="280"/>
      <c r="B37" s="224"/>
      <c r="C37" s="224"/>
      <c r="D37" s="224"/>
      <c r="E37" s="284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83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85"/>
    </row>
    <row r="38" spans="1:36" ht="9.75" customHeight="1" x14ac:dyDescent="0.2">
      <c r="A38" s="262" t="s">
        <v>295</v>
      </c>
      <c r="B38" s="262"/>
      <c r="C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</row>
    <row r="39" spans="1:36" ht="9.75" customHeight="1" thickBot="1" x14ac:dyDescent="0.25">
      <c r="A39" s="236"/>
      <c r="B39" s="236"/>
      <c r="C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</row>
    <row r="40" spans="1:36" ht="12" customHeight="1" x14ac:dyDescent="0.2">
      <c r="A40" s="241" t="s">
        <v>292</v>
      </c>
      <c r="B40" s="226"/>
      <c r="C40" s="226"/>
      <c r="D40" s="226"/>
      <c r="E40" s="274" t="s">
        <v>296</v>
      </c>
      <c r="F40" s="275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6"/>
      <c r="U40" s="226" t="s">
        <v>261</v>
      </c>
      <c r="V40" s="226"/>
      <c r="W40" s="226"/>
      <c r="X40" s="226"/>
      <c r="Y40" s="274" t="s">
        <v>297</v>
      </c>
      <c r="Z40" s="275"/>
      <c r="AA40" s="275"/>
      <c r="AB40" s="275"/>
      <c r="AC40" s="275"/>
      <c r="AD40" s="275"/>
      <c r="AE40" s="275"/>
      <c r="AF40" s="276"/>
      <c r="AG40" s="226" t="s">
        <v>261</v>
      </c>
      <c r="AH40" s="226"/>
      <c r="AI40" s="226"/>
      <c r="AJ40" s="239"/>
    </row>
    <row r="41" spans="1:36" ht="12" customHeight="1" x14ac:dyDescent="0.2">
      <c r="A41" s="240"/>
      <c r="B41" s="223"/>
      <c r="C41" s="223"/>
      <c r="D41" s="223"/>
      <c r="E41" s="230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2"/>
      <c r="U41" s="223"/>
      <c r="V41" s="223"/>
      <c r="W41" s="223"/>
      <c r="X41" s="223"/>
      <c r="Y41" s="230"/>
      <c r="Z41" s="231"/>
      <c r="AA41" s="231"/>
      <c r="AB41" s="231"/>
      <c r="AC41" s="231"/>
      <c r="AD41" s="231"/>
      <c r="AE41" s="231"/>
      <c r="AF41" s="232"/>
      <c r="AG41" s="223"/>
      <c r="AH41" s="223"/>
      <c r="AI41" s="223"/>
      <c r="AJ41" s="225"/>
    </row>
    <row r="42" spans="1:36" ht="12" customHeight="1" x14ac:dyDescent="0.2">
      <c r="A42" s="240">
        <v>1</v>
      </c>
      <c r="B42" s="223"/>
      <c r="C42" s="223"/>
      <c r="D42" s="223"/>
      <c r="E42" s="227"/>
      <c r="F42" s="228"/>
      <c r="G42" s="228"/>
      <c r="H42" s="228"/>
      <c r="I42" s="228"/>
      <c r="J42" s="228"/>
      <c r="K42" s="228"/>
      <c r="L42" s="228"/>
      <c r="M42" s="281"/>
      <c r="N42" s="228"/>
      <c r="O42" s="228"/>
      <c r="P42" s="228"/>
      <c r="Q42" s="228"/>
      <c r="R42" s="228"/>
      <c r="S42" s="228"/>
      <c r="T42" s="228"/>
      <c r="U42" s="227"/>
      <c r="V42" s="228"/>
      <c r="W42" s="281"/>
      <c r="X42" s="229"/>
      <c r="Y42" s="227"/>
      <c r="Z42" s="228"/>
      <c r="AA42" s="228"/>
      <c r="AB42" s="228"/>
      <c r="AC42" s="228"/>
      <c r="AD42" s="228"/>
      <c r="AE42" s="228"/>
      <c r="AF42" s="229"/>
      <c r="AG42" s="223"/>
      <c r="AH42" s="223"/>
      <c r="AI42" s="223"/>
      <c r="AJ42" s="225"/>
    </row>
    <row r="43" spans="1:36" ht="12" customHeight="1" x14ac:dyDescent="0.2">
      <c r="A43" s="240"/>
      <c r="B43" s="223"/>
      <c r="C43" s="223"/>
      <c r="D43" s="223"/>
      <c r="E43" s="288"/>
      <c r="F43" s="237"/>
      <c r="G43" s="237"/>
      <c r="H43" s="237"/>
      <c r="I43" s="237"/>
      <c r="J43" s="237"/>
      <c r="K43" s="237"/>
      <c r="L43" s="237"/>
      <c r="M43" s="286"/>
      <c r="N43" s="237"/>
      <c r="O43" s="237"/>
      <c r="P43" s="237"/>
      <c r="Q43" s="237"/>
      <c r="R43" s="237"/>
      <c r="S43" s="237"/>
      <c r="T43" s="237"/>
      <c r="U43" s="230"/>
      <c r="V43" s="231"/>
      <c r="W43" s="287"/>
      <c r="X43" s="232"/>
      <c r="Y43" s="230"/>
      <c r="Z43" s="231"/>
      <c r="AA43" s="231"/>
      <c r="AB43" s="231"/>
      <c r="AC43" s="231"/>
      <c r="AD43" s="231"/>
      <c r="AE43" s="231"/>
      <c r="AF43" s="232"/>
      <c r="AG43" s="223"/>
      <c r="AH43" s="223"/>
      <c r="AI43" s="223"/>
      <c r="AJ43" s="225"/>
    </row>
    <row r="44" spans="1:36" ht="12" customHeight="1" x14ac:dyDescent="0.2">
      <c r="A44" s="240">
        <v>2</v>
      </c>
      <c r="B44" s="223"/>
      <c r="C44" s="223"/>
      <c r="D44" s="223"/>
      <c r="E44" s="227"/>
      <c r="F44" s="228"/>
      <c r="G44" s="228"/>
      <c r="H44" s="228"/>
      <c r="I44" s="228"/>
      <c r="J44" s="228"/>
      <c r="K44" s="228"/>
      <c r="L44" s="228"/>
      <c r="M44" s="281"/>
      <c r="N44" s="228"/>
      <c r="O44" s="228"/>
      <c r="P44" s="228"/>
      <c r="Q44" s="228"/>
      <c r="R44" s="228"/>
      <c r="S44" s="228"/>
      <c r="T44" s="228"/>
      <c r="U44" s="227"/>
      <c r="V44" s="228"/>
      <c r="W44" s="281"/>
      <c r="X44" s="229"/>
      <c r="Y44" s="227"/>
      <c r="Z44" s="228"/>
      <c r="AA44" s="228"/>
      <c r="AB44" s="228"/>
      <c r="AC44" s="228"/>
      <c r="AD44" s="228"/>
      <c r="AE44" s="228"/>
      <c r="AF44" s="229"/>
      <c r="AG44" s="223"/>
      <c r="AH44" s="223"/>
      <c r="AI44" s="223"/>
      <c r="AJ44" s="225"/>
    </row>
    <row r="45" spans="1:36" ht="12" customHeight="1" x14ac:dyDescent="0.2">
      <c r="A45" s="240"/>
      <c r="B45" s="223"/>
      <c r="C45" s="223"/>
      <c r="D45" s="223"/>
      <c r="E45" s="288"/>
      <c r="F45" s="237"/>
      <c r="G45" s="237"/>
      <c r="H45" s="237"/>
      <c r="I45" s="237"/>
      <c r="J45" s="237"/>
      <c r="K45" s="237"/>
      <c r="L45" s="237"/>
      <c r="M45" s="286"/>
      <c r="N45" s="237"/>
      <c r="O45" s="237"/>
      <c r="P45" s="237"/>
      <c r="Q45" s="237"/>
      <c r="R45" s="237"/>
      <c r="S45" s="237"/>
      <c r="T45" s="237"/>
      <c r="U45" s="230"/>
      <c r="V45" s="231"/>
      <c r="W45" s="287"/>
      <c r="X45" s="232"/>
      <c r="Y45" s="230"/>
      <c r="Z45" s="231"/>
      <c r="AA45" s="231"/>
      <c r="AB45" s="231"/>
      <c r="AC45" s="231"/>
      <c r="AD45" s="231"/>
      <c r="AE45" s="231"/>
      <c r="AF45" s="232"/>
      <c r="AG45" s="223"/>
      <c r="AH45" s="223"/>
      <c r="AI45" s="223"/>
      <c r="AJ45" s="225"/>
    </row>
    <row r="46" spans="1:36" ht="12" customHeight="1" x14ac:dyDescent="0.2">
      <c r="A46" s="240">
        <v>3</v>
      </c>
      <c r="B46" s="223"/>
      <c r="C46" s="223"/>
      <c r="D46" s="223"/>
      <c r="E46" s="227"/>
      <c r="F46" s="228"/>
      <c r="G46" s="228"/>
      <c r="H46" s="228"/>
      <c r="I46" s="228"/>
      <c r="J46" s="228"/>
      <c r="K46" s="228"/>
      <c r="L46" s="228"/>
      <c r="M46" s="281"/>
      <c r="N46" s="228"/>
      <c r="O46" s="228"/>
      <c r="P46" s="228"/>
      <c r="Q46" s="228"/>
      <c r="R46" s="228"/>
      <c r="S46" s="228"/>
      <c r="T46" s="228"/>
      <c r="U46" s="227"/>
      <c r="V46" s="228"/>
      <c r="W46" s="281"/>
      <c r="X46" s="229"/>
      <c r="Y46" s="227"/>
      <c r="Z46" s="228"/>
      <c r="AA46" s="228"/>
      <c r="AB46" s="228"/>
      <c r="AC46" s="228"/>
      <c r="AD46" s="228"/>
      <c r="AE46" s="228"/>
      <c r="AF46" s="229"/>
      <c r="AG46" s="223"/>
      <c r="AH46" s="223"/>
      <c r="AI46" s="223"/>
      <c r="AJ46" s="225"/>
    </row>
    <row r="47" spans="1:36" ht="12" customHeight="1" x14ac:dyDescent="0.2">
      <c r="A47" s="240"/>
      <c r="B47" s="223"/>
      <c r="C47" s="223"/>
      <c r="D47" s="223"/>
      <c r="E47" s="288"/>
      <c r="F47" s="237"/>
      <c r="G47" s="237"/>
      <c r="H47" s="237"/>
      <c r="I47" s="237"/>
      <c r="J47" s="237"/>
      <c r="K47" s="237"/>
      <c r="L47" s="237"/>
      <c r="M47" s="286"/>
      <c r="N47" s="237"/>
      <c r="O47" s="237"/>
      <c r="P47" s="237"/>
      <c r="Q47" s="237"/>
      <c r="R47" s="237"/>
      <c r="S47" s="237"/>
      <c r="T47" s="237"/>
      <c r="U47" s="230"/>
      <c r="V47" s="231"/>
      <c r="W47" s="287"/>
      <c r="X47" s="232"/>
      <c r="Y47" s="230"/>
      <c r="Z47" s="231"/>
      <c r="AA47" s="231"/>
      <c r="AB47" s="231"/>
      <c r="AC47" s="231"/>
      <c r="AD47" s="231"/>
      <c r="AE47" s="231"/>
      <c r="AF47" s="232"/>
      <c r="AG47" s="223"/>
      <c r="AH47" s="223"/>
      <c r="AI47" s="223"/>
      <c r="AJ47" s="225"/>
    </row>
    <row r="48" spans="1:36" ht="12" customHeight="1" x14ac:dyDescent="0.2">
      <c r="A48" s="240">
        <v>4</v>
      </c>
      <c r="B48" s="223"/>
      <c r="C48" s="223"/>
      <c r="D48" s="223"/>
      <c r="E48" s="227"/>
      <c r="F48" s="228"/>
      <c r="G48" s="228"/>
      <c r="H48" s="228"/>
      <c r="I48" s="228"/>
      <c r="J48" s="228"/>
      <c r="K48" s="228"/>
      <c r="L48" s="228"/>
      <c r="M48" s="281"/>
      <c r="N48" s="228"/>
      <c r="O48" s="228"/>
      <c r="P48" s="228"/>
      <c r="Q48" s="228"/>
      <c r="R48" s="228"/>
      <c r="S48" s="228"/>
      <c r="T48" s="228"/>
      <c r="U48" s="227"/>
      <c r="V48" s="228"/>
      <c r="W48" s="281"/>
      <c r="X48" s="229"/>
      <c r="Y48" s="227"/>
      <c r="Z48" s="228"/>
      <c r="AA48" s="228"/>
      <c r="AB48" s="228"/>
      <c r="AC48" s="228"/>
      <c r="AD48" s="228"/>
      <c r="AE48" s="228"/>
      <c r="AF48" s="229"/>
      <c r="AG48" s="223"/>
      <c r="AH48" s="223"/>
      <c r="AI48" s="223"/>
      <c r="AJ48" s="225"/>
    </row>
    <row r="49" spans="1:38" ht="12" customHeight="1" thickBot="1" x14ac:dyDescent="0.25">
      <c r="A49" s="280"/>
      <c r="B49" s="224"/>
      <c r="C49" s="224"/>
      <c r="D49" s="224"/>
      <c r="E49" s="284"/>
      <c r="F49" s="238"/>
      <c r="G49" s="238"/>
      <c r="H49" s="238"/>
      <c r="I49" s="238"/>
      <c r="J49" s="238"/>
      <c r="K49" s="238"/>
      <c r="L49" s="238"/>
      <c r="M49" s="282"/>
      <c r="N49" s="238"/>
      <c r="O49" s="238"/>
      <c r="P49" s="238"/>
      <c r="Q49" s="238"/>
      <c r="R49" s="238"/>
      <c r="S49" s="238"/>
      <c r="T49" s="238"/>
      <c r="U49" s="284"/>
      <c r="V49" s="238"/>
      <c r="W49" s="282"/>
      <c r="X49" s="283"/>
      <c r="Y49" s="284"/>
      <c r="Z49" s="238"/>
      <c r="AA49" s="238"/>
      <c r="AB49" s="238"/>
      <c r="AC49" s="238"/>
      <c r="AD49" s="238"/>
      <c r="AE49" s="238"/>
      <c r="AF49" s="283"/>
      <c r="AG49" s="224"/>
      <c r="AH49" s="224"/>
      <c r="AI49" s="224"/>
      <c r="AJ49" s="285"/>
    </row>
    <row r="50" spans="1:38" x14ac:dyDescent="0.2">
      <c r="A50" s="11"/>
    </row>
    <row r="51" spans="1:38" x14ac:dyDescent="0.2">
      <c r="A51" s="11"/>
      <c r="C51" s="222" t="s">
        <v>263</v>
      </c>
      <c r="D51" s="222"/>
      <c r="E51" s="222"/>
    </row>
    <row r="52" spans="1:38" ht="12" customHeight="1" x14ac:dyDescent="0.2">
      <c r="A52" s="11"/>
      <c r="F52" s="118"/>
      <c r="G52" s="119"/>
      <c r="H52" s="119"/>
      <c r="I52" s="120"/>
      <c r="J52" s="222" t="s">
        <v>298</v>
      </c>
      <c r="K52" s="222"/>
      <c r="M52" s="222" t="s">
        <v>299</v>
      </c>
      <c r="N52" s="222"/>
      <c r="O52" s="222" t="s">
        <v>300</v>
      </c>
      <c r="P52" s="222"/>
      <c r="Q52" s="222"/>
      <c r="R52" s="222" t="s">
        <v>301</v>
      </c>
      <c r="S52" s="222"/>
      <c r="T52" s="118">
        <f>F52*700</f>
        <v>0</v>
      </c>
      <c r="U52" s="119"/>
      <c r="V52" s="119"/>
      <c r="W52" s="119"/>
      <c r="X52" s="119"/>
      <c r="Y52" s="119"/>
      <c r="Z52" s="119"/>
      <c r="AA52" s="120"/>
      <c r="AB52" s="222" t="s">
        <v>265</v>
      </c>
      <c r="AC52" s="222"/>
    </row>
    <row r="53" spans="1:38" ht="12" customHeight="1" x14ac:dyDescent="0.2">
      <c r="A53" s="11"/>
      <c r="F53" s="121"/>
      <c r="G53" s="122"/>
      <c r="H53" s="122"/>
      <c r="I53" s="123"/>
      <c r="J53" s="222"/>
      <c r="K53" s="222"/>
      <c r="M53" s="222"/>
      <c r="N53" s="222"/>
      <c r="O53" s="222"/>
      <c r="P53" s="222"/>
      <c r="Q53" s="222"/>
      <c r="R53" s="222"/>
      <c r="S53" s="222"/>
      <c r="T53" s="121"/>
      <c r="U53" s="122"/>
      <c r="V53" s="122"/>
      <c r="W53" s="122"/>
      <c r="X53" s="122"/>
      <c r="Y53" s="122"/>
      <c r="Z53" s="122"/>
      <c r="AA53" s="123"/>
      <c r="AB53" s="222"/>
      <c r="AC53" s="222"/>
    </row>
    <row r="55" spans="1:38" x14ac:dyDescent="0.2">
      <c r="A55" s="97" t="s">
        <v>266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</row>
    <row r="57" spans="1:38" ht="16.5" customHeight="1" x14ac:dyDescent="0.2">
      <c r="A57" s="205" t="s">
        <v>267</v>
      </c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205"/>
      <c r="AI57" s="205"/>
      <c r="AJ57" s="205"/>
      <c r="AK57" s="205"/>
      <c r="AL57" s="205"/>
    </row>
    <row r="58" spans="1:38" ht="26.25" customHeight="1" x14ac:dyDescent="0.2">
      <c r="A58" s="75"/>
      <c r="E58" s="222" t="s">
        <v>0</v>
      </c>
      <c r="F58" s="222"/>
      <c r="G58" s="222">
        <f>入力シート!B1</f>
        <v>4</v>
      </c>
      <c r="H58" s="222"/>
      <c r="I58" s="11" t="s">
        <v>1</v>
      </c>
      <c r="K58" s="11" t="s">
        <v>302</v>
      </c>
      <c r="L58" s="222"/>
      <c r="M58" s="222"/>
      <c r="N58" s="11" t="s">
        <v>303</v>
      </c>
    </row>
    <row r="59" spans="1:38" ht="33.75" customHeight="1" x14ac:dyDescent="0.2">
      <c r="A59" s="75"/>
      <c r="D59" s="13"/>
      <c r="E59" s="13"/>
      <c r="F59" s="13"/>
      <c r="G59" s="13"/>
      <c r="H59" s="235" t="str">
        <f>IF(入力シート!B3="","",INDEX(入力シート!$G$2:$L$100,MATCH(入力シート!$B$3,入力シート!$G$2:$G$100,0),4))</f>
        <v/>
      </c>
      <c r="I59" s="235"/>
      <c r="J59" s="235"/>
      <c r="K59" s="235"/>
      <c r="L59" s="235"/>
      <c r="M59" s="235"/>
      <c r="N59" s="235"/>
      <c r="O59" s="13"/>
      <c r="P59" s="122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Q59" s="122"/>
      <c r="R59" s="122"/>
      <c r="S59" s="122"/>
      <c r="T59" s="122"/>
      <c r="U59" s="122"/>
      <c r="V59" s="122"/>
      <c r="W59" s="122"/>
      <c r="X59" s="122"/>
      <c r="Y59" s="235" t="s">
        <v>269</v>
      </c>
      <c r="Z59" s="235"/>
      <c r="AA59" s="235"/>
      <c r="AB59" s="122" t="str">
        <f>IF(入力シート!B4="","",入力シート!B4)</f>
        <v/>
      </c>
      <c r="AC59" s="122"/>
      <c r="AD59" s="122"/>
      <c r="AE59" s="122"/>
      <c r="AF59" s="122"/>
      <c r="AG59" s="122"/>
      <c r="AH59" s="122"/>
      <c r="AI59" s="122"/>
      <c r="AJ59" s="123"/>
      <c r="AK59" s="219" t="s">
        <v>270</v>
      </c>
      <c r="AL59" s="219"/>
    </row>
  </sheetData>
  <mergeCells count="119">
    <mergeCell ref="A57:AL57"/>
    <mergeCell ref="A55:AE55"/>
    <mergeCell ref="O52:Q53"/>
    <mergeCell ref="E42:L43"/>
    <mergeCell ref="E48:L49"/>
    <mergeCell ref="Y44:AF45"/>
    <mergeCell ref="Y46:AF47"/>
    <mergeCell ref="U44:V45"/>
    <mergeCell ref="W42:X43"/>
    <mergeCell ref="A48:D49"/>
    <mergeCell ref="E44:L45"/>
    <mergeCell ref="E46:L47"/>
    <mergeCell ref="A46:D47"/>
    <mergeCell ref="A44:D45"/>
    <mergeCell ref="M44:T45"/>
    <mergeCell ref="U42:V43"/>
    <mergeCell ref="M48:T49"/>
    <mergeCell ref="R52:S53"/>
    <mergeCell ref="U46:V47"/>
    <mergeCell ref="W46:X47"/>
    <mergeCell ref="AG46:AJ47"/>
    <mergeCell ref="AG48:AJ49"/>
    <mergeCell ref="AG44:AJ45"/>
    <mergeCell ref="AG42:AJ43"/>
    <mergeCell ref="Y32:AC33"/>
    <mergeCell ref="Y34:AC35"/>
    <mergeCell ref="AD34:AJ35"/>
    <mergeCell ref="AG40:AJ41"/>
    <mergeCell ref="Y36:AC37"/>
    <mergeCell ref="Y40:AF41"/>
    <mergeCell ref="Y42:AF43"/>
    <mergeCell ref="AD32:AJ33"/>
    <mergeCell ref="E40:T41"/>
    <mergeCell ref="E32:X33"/>
    <mergeCell ref="E36:X37"/>
    <mergeCell ref="A36:D37"/>
    <mergeCell ref="T52:AA53"/>
    <mergeCell ref="AB52:AC53"/>
    <mergeCell ref="C51:E51"/>
    <mergeCell ref="F52:I53"/>
    <mergeCell ref="J52:K53"/>
    <mergeCell ref="W48:X49"/>
    <mergeCell ref="Y48:AF49"/>
    <mergeCell ref="Y28:AC29"/>
    <mergeCell ref="E30:X31"/>
    <mergeCell ref="A42:D43"/>
    <mergeCell ref="AD36:AJ37"/>
    <mergeCell ref="A38:C39"/>
    <mergeCell ref="F38:X39"/>
    <mergeCell ref="A40:D41"/>
    <mergeCell ref="M42:T43"/>
    <mergeCell ref="U40:X41"/>
    <mergeCell ref="A32:D33"/>
    <mergeCell ref="A34:D35"/>
    <mergeCell ref="E34:X35"/>
    <mergeCell ref="U48:V49"/>
    <mergeCell ref="M52:N53"/>
    <mergeCell ref="M46:T47"/>
    <mergeCell ref="W44:X45"/>
    <mergeCell ref="A26:D27"/>
    <mergeCell ref="Y26:AC27"/>
    <mergeCell ref="AD26:AJ27"/>
    <mergeCell ref="A30:D31"/>
    <mergeCell ref="Y30:AC31"/>
    <mergeCell ref="AD30:AJ31"/>
    <mergeCell ref="A28:D29"/>
    <mergeCell ref="A24:D25"/>
    <mergeCell ref="Y24:AC25"/>
    <mergeCell ref="E28:X29"/>
    <mergeCell ref="AD28:AJ29"/>
    <mergeCell ref="E24:X25"/>
    <mergeCell ref="E26:X27"/>
    <mergeCell ref="S10:U11"/>
    <mergeCell ref="A22:D23"/>
    <mergeCell ref="Y22:AC23"/>
    <mergeCell ref="AD22:AJ23"/>
    <mergeCell ref="A20:D21"/>
    <mergeCell ref="Y20:AC21"/>
    <mergeCell ref="AD24:AJ25"/>
    <mergeCell ref="E20:X21"/>
    <mergeCell ref="E22:X23"/>
    <mergeCell ref="E16:X17"/>
    <mergeCell ref="V10:AJ11"/>
    <mergeCell ref="V12:AJ13"/>
    <mergeCell ref="AD20:AJ21"/>
    <mergeCell ref="D1:AD2"/>
    <mergeCell ref="C3:F4"/>
    <mergeCell ref="H3:R4"/>
    <mergeCell ref="T3:AA4"/>
    <mergeCell ref="A6:G7"/>
    <mergeCell ref="H6:R7"/>
    <mergeCell ref="S6:Y7"/>
    <mergeCell ref="Z6:AJ7"/>
    <mergeCell ref="V8:AJ9"/>
    <mergeCell ref="H8:R9"/>
    <mergeCell ref="E58:F58"/>
    <mergeCell ref="G58:H58"/>
    <mergeCell ref="L58:M58"/>
    <mergeCell ref="S12:U13"/>
    <mergeCell ref="AD18:AJ19"/>
    <mergeCell ref="Y16:AC17"/>
    <mergeCell ref="E18:X19"/>
    <mergeCell ref="A8:G9"/>
    <mergeCell ref="AK59:AL59"/>
    <mergeCell ref="AB59:AJ59"/>
    <mergeCell ref="Y59:AA59"/>
    <mergeCell ref="P59:X59"/>
    <mergeCell ref="H59:N59"/>
    <mergeCell ref="S8:U9"/>
    <mergeCell ref="A14:C15"/>
    <mergeCell ref="F14:R15"/>
    <mergeCell ref="AD16:AJ17"/>
    <mergeCell ref="A18:D19"/>
    <mergeCell ref="Y18:AC19"/>
    <mergeCell ref="A16:D17"/>
    <mergeCell ref="A12:G13"/>
    <mergeCell ref="A10:G11"/>
    <mergeCell ref="H10:R11"/>
    <mergeCell ref="H12:R13"/>
  </mergeCells>
  <phoneticPr fontId="2"/>
  <pageMargins left="0.37" right="0.28000000000000003" top="1" bottom="1" header="0.51200000000000001" footer="0.51200000000000001"/>
  <pageSetup paperSize="9" scale="97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4</vt:i4>
      </vt:variant>
    </vt:vector>
  </HeadingPairs>
  <TitlesOfParts>
    <vt:vector size="18" baseType="lpstr">
      <vt:lpstr>選手変更届け</vt:lpstr>
      <vt:lpstr>選手辞退届</vt:lpstr>
      <vt:lpstr>監督コーチ変更届</vt:lpstr>
      <vt:lpstr>バドミントン</vt:lpstr>
      <vt:lpstr>入力シート</vt:lpstr>
      <vt:lpstr>ハンドボール</vt:lpstr>
      <vt:lpstr>ハンドボール複数校 (2校)</vt:lpstr>
      <vt:lpstr>ハンドボール複数校（３校）</vt:lpstr>
      <vt:lpstr>テニス男</vt:lpstr>
      <vt:lpstr>テニス女</vt:lpstr>
      <vt:lpstr>空手</vt:lpstr>
      <vt:lpstr>新体操女 </vt:lpstr>
      <vt:lpstr>新体操 男</vt:lpstr>
      <vt:lpstr>体操</vt:lpstr>
      <vt:lpstr>バドミントン!Print_Area</vt:lpstr>
      <vt:lpstr>'ハンドボール複数校（３校）'!Print_Area</vt:lpstr>
      <vt:lpstr>選手辞退届!Print_Area</vt:lpstr>
      <vt:lpstr>入力シート!Print_Area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佐賀県中体連</dc:creator>
  <cp:keywords/>
  <dc:description/>
  <cp:lastModifiedBy>鍋島</cp:lastModifiedBy>
  <cp:revision/>
  <dcterms:created xsi:type="dcterms:W3CDTF">2006-01-25T02:18:07Z</dcterms:created>
  <dcterms:modified xsi:type="dcterms:W3CDTF">2022-06-19T12:21:32Z</dcterms:modified>
  <cp:category/>
  <cp:contentStatus/>
</cp:coreProperties>
</file>